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as\Desktop\Aurora\Descargas\Plantillas\"/>
    </mc:Choice>
  </mc:AlternateContent>
  <xr:revisionPtr revIDLastSave="0" documentId="13_ncr:1_{11D1E507-7FF9-4944-BE2B-B3A9C65B911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étodo Francés " sheetId="8" r:id="rId1"/>
    <sheet name="Lista" sheetId="6" state="hidden" r:id="rId2"/>
  </sheets>
  <definedNames>
    <definedName name="_xlnm.Print_Area" localSheetId="0">'Método Francés '!$B$1:$K$40</definedName>
    <definedName name="Frecuencia">Lista!$D$5:$D$10</definedName>
    <definedName name="Gracia">Lista!$F$5:$F$6</definedName>
    <definedName name="Períodos">Lista!$B$5:$B$10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8" l="1"/>
  <c r="I7" i="8"/>
  <c r="V31" i="8"/>
  <c r="V30" i="8"/>
  <c r="V29" i="8"/>
  <c r="V28" i="8"/>
  <c r="V27" i="8"/>
  <c r="V26" i="8"/>
  <c r="I25" i="8"/>
  <c r="C13" i="8"/>
  <c r="C19" i="8" s="1"/>
  <c r="C26" i="8" l="1"/>
  <c r="E26" i="8" s="1"/>
  <c r="C21" i="8"/>
  <c r="G26" i="8" l="1"/>
  <c r="F26" i="8"/>
  <c r="C27" i="8"/>
  <c r="E27" i="8" s="1"/>
  <c r="J26" i="8" l="1"/>
  <c r="H26" i="8"/>
  <c r="I26" i="8" s="1"/>
  <c r="F27" i="8" s="1"/>
  <c r="C28" i="8"/>
  <c r="E28" i="8" s="1"/>
  <c r="C29" i="8" l="1"/>
  <c r="C30" i="8" s="1"/>
  <c r="K26" i="8"/>
  <c r="G27" i="8"/>
  <c r="E29" i="8" l="1"/>
  <c r="E30" i="8" s="1"/>
  <c r="H27" i="8"/>
  <c r="C31" i="8"/>
  <c r="J27" i="8"/>
  <c r="E31" i="8" l="1"/>
  <c r="C32" i="8"/>
  <c r="C33" i="8" l="1"/>
  <c r="E32" i="8"/>
  <c r="K27" i="8"/>
  <c r="I27" i="8"/>
  <c r="C34" i="8" l="1"/>
  <c r="E33" i="8"/>
  <c r="F28" i="8"/>
  <c r="G28" i="8"/>
  <c r="J28" i="8" l="1"/>
  <c r="H28" i="8"/>
  <c r="I28" i="8" s="1"/>
  <c r="C35" i="8"/>
  <c r="E34" i="8"/>
  <c r="K28" i="8" l="1"/>
  <c r="F29" i="8"/>
  <c r="G29" i="8"/>
  <c r="E35" i="8"/>
  <c r="C36" i="8"/>
  <c r="J29" i="8" l="1"/>
  <c r="E36" i="8"/>
  <c r="C37" i="8"/>
  <c r="H29" i="8"/>
  <c r="I29" i="8" l="1"/>
  <c r="K29" i="8"/>
  <c r="E37" i="8"/>
  <c r="C38" i="8"/>
  <c r="E38" i="8" l="1"/>
  <c r="C39" i="8"/>
  <c r="F30" i="8"/>
  <c r="G30" i="8"/>
  <c r="J30" i="8" s="1"/>
  <c r="H30" i="8" l="1"/>
  <c r="I30" i="8" s="1"/>
  <c r="G31" i="8" s="1"/>
  <c r="J31" i="8" s="1"/>
  <c r="E39" i="8"/>
  <c r="C40" i="8"/>
  <c r="F31" i="8" l="1"/>
  <c r="H31" i="8" s="1"/>
  <c r="I31" i="8" s="1"/>
  <c r="K30" i="8"/>
  <c r="C41" i="8"/>
  <c r="E40" i="8"/>
  <c r="G32" i="8" l="1"/>
  <c r="J32" i="8" s="1"/>
  <c r="F32" i="8"/>
  <c r="K31" i="8"/>
  <c r="C42" i="8"/>
  <c r="E41" i="8"/>
  <c r="H32" i="8" l="1"/>
  <c r="I32" i="8" s="1"/>
  <c r="F33" i="8" s="1"/>
  <c r="E42" i="8"/>
  <c r="C43" i="8"/>
  <c r="G33" i="8" l="1"/>
  <c r="J33" i="8" s="1"/>
  <c r="K32" i="8"/>
  <c r="C44" i="8"/>
  <c r="E43" i="8"/>
  <c r="H33" i="8" l="1"/>
  <c r="I33" i="8" s="1"/>
  <c r="G34" i="8" s="1"/>
  <c r="J34" i="8" s="1"/>
  <c r="C45" i="8"/>
  <c r="E44" i="8"/>
  <c r="F34" i="8" l="1"/>
  <c r="H34" i="8" s="1"/>
  <c r="I34" i="8" s="1"/>
  <c r="K33" i="8"/>
  <c r="C46" i="8"/>
  <c r="E45" i="8"/>
  <c r="K34" i="8" l="1"/>
  <c r="G35" i="8"/>
  <c r="J35" i="8" s="1"/>
  <c r="F35" i="8"/>
  <c r="C47" i="8"/>
  <c r="E46" i="8"/>
  <c r="H35" i="8" l="1"/>
  <c r="I35" i="8" s="1"/>
  <c r="E47" i="8"/>
  <c r="C48" i="8"/>
  <c r="F36" i="8" l="1"/>
  <c r="G36" i="8"/>
  <c r="J36" i="8" s="1"/>
  <c r="K35" i="8"/>
  <c r="E48" i="8"/>
  <c r="C49" i="8"/>
  <c r="H36" i="8" l="1"/>
  <c r="I36" i="8" s="1"/>
  <c r="C50" i="8"/>
  <c r="E49" i="8"/>
  <c r="K36" i="8" l="1"/>
  <c r="F37" i="8"/>
  <c r="G37" i="8"/>
  <c r="J37" i="8" s="1"/>
  <c r="E50" i="8"/>
  <c r="C51" i="8"/>
  <c r="H37" i="8" l="1"/>
  <c r="C52" i="8"/>
  <c r="E51" i="8"/>
  <c r="K37" i="8" l="1"/>
  <c r="I37" i="8"/>
  <c r="C53" i="8"/>
  <c r="E52" i="8"/>
  <c r="G38" i="8" l="1"/>
  <c r="J38" i="8" s="1"/>
  <c r="F38" i="8"/>
  <c r="E53" i="8"/>
  <c r="C54" i="8"/>
  <c r="H38" i="8" l="1"/>
  <c r="I38" i="8" s="1"/>
  <c r="F39" i="8" s="1"/>
  <c r="E54" i="8"/>
  <c r="C55" i="8"/>
  <c r="G39" i="8" l="1"/>
  <c r="J39" i="8" s="1"/>
  <c r="K38" i="8"/>
  <c r="E55" i="8"/>
  <c r="C56" i="8"/>
  <c r="H39" i="8" l="1"/>
  <c r="K39" i="8" s="1"/>
  <c r="C57" i="8"/>
  <c r="E56" i="8"/>
  <c r="I39" i="8" l="1"/>
  <c r="G40" i="8" s="1"/>
  <c r="J40" i="8" s="1"/>
  <c r="C58" i="8"/>
  <c r="E57" i="8"/>
  <c r="F40" i="8" l="1"/>
  <c r="H40" i="8" s="1"/>
  <c r="K40" i="8" s="1"/>
  <c r="E58" i="8"/>
  <c r="C59" i="8"/>
  <c r="I40" i="8" l="1"/>
  <c r="G41" i="8" s="1"/>
  <c r="J41" i="8" s="1"/>
  <c r="E59" i="8"/>
  <c r="C60" i="8"/>
  <c r="F41" i="8" l="1"/>
  <c r="H41" i="8" s="1"/>
  <c r="K41" i="8" s="1"/>
  <c r="C61" i="8"/>
  <c r="E60" i="8"/>
  <c r="I41" i="8" l="1"/>
  <c r="G42" i="8" s="1"/>
  <c r="J42" i="8" s="1"/>
  <c r="E61" i="8"/>
  <c r="C62" i="8"/>
  <c r="F42" i="8" l="1"/>
  <c r="H42" i="8" s="1"/>
  <c r="K42" i="8" s="1"/>
  <c r="E62" i="8"/>
  <c r="C63" i="8"/>
  <c r="D514" i="8"/>
  <c r="I42" i="8" l="1"/>
  <c r="F43" i="8" s="1"/>
  <c r="E63" i="8"/>
  <c r="C64" i="8"/>
  <c r="G43" i="8" l="1"/>
  <c r="J43" i="8" s="1"/>
  <c r="C65" i="8"/>
  <c r="E64" i="8"/>
  <c r="H43" i="8" l="1"/>
  <c r="K43" i="8" s="1"/>
  <c r="C66" i="8"/>
  <c r="E65" i="8"/>
  <c r="I43" i="8" l="1"/>
  <c r="E66" i="8"/>
  <c r="C67" i="8"/>
  <c r="F44" i="8" l="1"/>
  <c r="G44" i="8"/>
  <c r="J44" i="8" s="1"/>
  <c r="E67" i="8"/>
  <c r="C68" i="8"/>
  <c r="H44" i="8" l="1"/>
  <c r="C69" i="8"/>
  <c r="E68" i="8"/>
  <c r="I44" i="8" l="1"/>
  <c r="K44" i="8"/>
  <c r="E69" i="8"/>
  <c r="C70" i="8"/>
  <c r="F45" i="8" l="1"/>
  <c r="G45" i="8"/>
  <c r="J45" i="8" s="1"/>
  <c r="E70" i="8"/>
  <c r="C71" i="8"/>
  <c r="H45" i="8" l="1"/>
  <c r="I45" i="8" s="1"/>
  <c r="F46" i="8" s="1"/>
  <c r="E71" i="8"/>
  <c r="C72" i="8"/>
  <c r="G46" i="8" l="1"/>
  <c r="J46" i="8" s="1"/>
  <c r="K45" i="8"/>
  <c r="C73" i="8"/>
  <c r="E72" i="8"/>
  <c r="H46" i="8" l="1"/>
  <c r="I46" i="8" s="1"/>
  <c r="C74" i="8"/>
  <c r="E73" i="8"/>
  <c r="K46" i="8" l="1"/>
  <c r="F47" i="8"/>
  <c r="G47" i="8"/>
  <c r="J47" i="8" s="1"/>
  <c r="E74" i="8"/>
  <c r="C75" i="8"/>
  <c r="H47" i="8" l="1"/>
  <c r="E75" i="8"/>
  <c r="C76" i="8"/>
  <c r="I47" i="8" l="1"/>
  <c r="K47" i="8"/>
  <c r="C77" i="8"/>
  <c r="E76" i="8"/>
  <c r="F48" i="8" l="1"/>
  <c r="G48" i="8"/>
  <c r="J48" i="8" s="1"/>
  <c r="E77" i="8"/>
  <c r="C78" i="8"/>
  <c r="H48" i="8" l="1"/>
  <c r="E78" i="8"/>
  <c r="C79" i="8"/>
  <c r="K48" i="8" l="1"/>
  <c r="I48" i="8"/>
  <c r="C80" i="8"/>
  <c r="E79" i="8"/>
  <c r="G49" i="8" l="1"/>
  <c r="J49" i="8" s="1"/>
  <c r="F49" i="8"/>
  <c r="C81" i="8"/>
  <c r="E80" i="8"/>
  <c r="H49" i="8" l="1"/>
  <c r="C82" i="8"/>
  <c r="E81" i="8"/>
  <c r="I49" i="8" l="1"/>
  <c r="K49" i="8"/>
  <c r="E82" i="8"/>
  <c r="C83" i="8"/>
  <c r="G50" i="8" l="1"/>
  <c r="J50" i="8" s="1"/>
  <c r="F50" i="8"/>
  <c r="C84" i="8"/>
  <c r="E83" i="8"/>
  <c r="H50" i="8" l="1"/>
  <c r="K50" i="8" s="1"/>
  <c r="C85" i="8"/>
  <c r="E84" i="8"/>
  <c r="I50" i="8" l="1"/>
  <c r="E85" i="8"/>
  <c r="C86" i="8"/>
  <c r="F51" i="8" l="1"/>
  <c r="G51" i="8"/>
  <c r="J51" i="8" s="1"/>
  <c r="E86" i="8"/>
  <c r="C87" i="8"/>
  <c r="H51" i="8" l="1"/>
  <c r="I51" i="8" s="1"/>
  <c r="F52" i="8" s="1"/>
  <c r="C88" i="8"/>
  <c r="E87" i="8"/>
  <c r="K51" i="8" l="1"/>
  <c r="G52" i="8"/>
  <c r="J52" i="8" s="1"/>
  <c r="C89" i="8"/>
  <c r="E88" i="8"/>
  <c r="H52" i="8" l="1"/>
  <c r="K52" i="8" s="1"/>
  <c r="E89" i="8"/>
  <c r="C90" i="8"/>
  <c r="I52" i="8" l="1"/>
  <c r="F53" i="8" s="1"/>
  <c r="E90" i="8"/>
  <c r="C91" i="8"/>
  <c r="G53" i="8" l="1"/>
  <c r="J53" i="8" s="1"/>
  <c r="C92" i="8"/>
  <c r="E91" i="8"/>
  <c r="H53" i="8" l="1"/>
  <c r="I53" i="8" s="1"/>
  <c r="G54" i="8" s="1"/>
  <c r="J54" i="8" s="1"/>
  <c r="C93" i="8"/>
  <c r="E92" i="8"/>
  <c r="K53" i="8" l="1"/>
  <c r="F54" i="8"/>
  <c r="H54" i="8" s="1"/>
  <c r="C94" i="8"/>
  <c r="E93" i="8"/>
  <c r="K54" i="8" l="1"/>
  <c r="I54" i="8"/>
  <c r="F55" i="8" s="1"/>
  <c r="E94" i="8"/>
  <c r="C95" i="8"/>
  <c r="G55" i="8" l="1"/>
  <c r="J55" i="8" s="1"/>
  <c r="C96" i="8"/>
  <c r="E95" i="8"/>
  <c r="H55" i="8" l="1"/>
  <c r="K55" i="8" s="1"/>
  <c r="C97" i="8"/>
  <c r="E96" i="8"/>
  <c r="I55" i="8" l="1"/>
  <c r="G56" i="8" s="1"/>
  <c r="J56" i="8" s="1"/>
  <c r="C98" i="8"/>
  <c r="E97" i="8"/>
  <c r="F56" i="8" l="1"/>
  <c r="H56" i="8" s="1"/>
  <c r="E98" i="8"/>
  <c r="C99" i="8"/>
  <c r="K56" i="8" l="1"/>
  <c r="I56" i="8"/>
  <c r="F57" i="8" s="1"/>
  <c r="E99" i="8"/>
  <c r="C100" i="8"/>
  <c r="G57" i="8" l="1"/>
  <c r="J57" i="8" s="1"/>
  <c r="C101" i="8"/>
  <c r="E100" i="8"/>
  <c r="H57" i="8" l="1"/>
  <c r="I57" i="8" s="1"/>
  <c r="F58" i="8" s="1"/>
  <c r="C102" i="8"/>
  <c r="E101" i="8"/>
  <c r="G58" i="8" l="1"/>
  <c r="J58" i="8" s="1"/>
  <c r="K57" i="8"/>
  <c r="E102" i="8"/>
  <c r="C103" i="8"/>
  <c r="H58" i="8" l="1"/>
  <c r="I58" i="8" s="1"/>
  <c r="G59" i="8" s="1"/>
  <c r="J59" i="8" s="1"/>
  <c r="C104" i="8"/>
  <c r="E103" i="8"/>
  <c r="F59" i="8" l="1"/>
  <c r="H59" i="8" s="1"/>
  <c r="I59" i="8" s="1"/>
  <c r="G60" i="8" s="1"/>
  <c r="J60" i="8" s="1"/>
  <c r="K58" i="8"/>
  <c r="C105" i="8"/>
  <c r="E104" i="8"/>
  <c r="K59" i="8" l="1"/>
  <c r="F60" i="8"/>
  <c r="H60" i="8" s="1"/>
  <c r="I60" i="8" s="1"/>
  <c r="F61" i="8" s="1"/>
  <c r="E105" i="8"/>
  <c r="C106" i="8"/>
  <c r="G61" i="8" l="1"/>
  <c r="J61" i="8" s="1"/>
  <c r="K60" i="8"/>
  <c r="E106" i="8"/>
  <c r="C107" i="8"/>
  <c r="H61" i="8" l="1"/>
  <c r="I61" i="8" s="1"/>
  <c r="F62" i="8" s="1"/>
  <c r="E107" i="8"/>
  <c r="C108" i="8"/>
  <c r="G62" i="8" l="1"/>
  <c r="J62" i="8" s="1"/>
  <c r="K61" i="8"/>
  <c r="C109" i="8"/>
  <c r="E108" i="8"/>
  <c r="H62" i="8" l="1"/>
  <c r="I62" i="8" s="1"/>
  <c r="F63" i="8" s="1"/>
  <c r="K62" i="8"/>
  <c r="G63" i="8"/>
  <c r="J63" i="8" s="1"/>
  <c r="E109" i="8"/>
  <c r="C110" i="8"/>
  <c r="H63" i="8" l="1"/>
  <c r="E110" i="8"/>
  <c r="C111" i="8"/>
  <c r="I63" i="8" l="1"/>
  <c r="K63" i="8"/>
  <c r="E111" i="8"/>
  <c r="C112" i="8"/>
  <c r="F64" i="8" l="1"/>
  <c r="G64" i="8"/>
  <c r="J64" i="8" s="1"/>
  <c r="C113" i="8"/>
  <c r="E112" i="8"/>
  <c r="H64" i="8" l="1"/>
  <c r="E113" i="8"/>
  <c r="C114" i="8"/>
  <c r="K64" i="8" l="1"/>
  <c r="I64" i="8"/>
  <c r="E114" i="8"/>
  <c r="C115" i="8"/>
  <c r="G65" i="8" l="1"/>
  <c r="J65" i="8" s="1"/>
  <c r="F65" i="8"/>
  <c r="C116" i="8"/>
  <c r="E115" i="8"/>
  <c r="H65" i="8" l="1"/>
  <c r="E116" i="8"/>
  <c r="C117" i="8"/>
  <c r="I65" i="8" l="1"/>
  <c r="K65" i="8"/>
  <c r="E117" i="8"/>
  <c r="C118" i="8"/>
  <c r="G66" i="8" l="1"/>
  <c r="J66" i="8" s="1"/>
  <c r="F66" i="8"/>
  <c r="C119" i="8"/>
  <c r="E118" i="8"/>
  <c r="H66" i="8" l="1"/>
  <c r="K66" i="8" s="1"/>
  <c r="E119" i="8"/>
  <c r="C120" i="8"/>
  <c r="I66" i="8" l="1"/>
  <c r="F67" i="8" s="1"/>
  <c r="C121" i="8"/>
  <c r="E120" i="8"/>
  <c r="G67" i="8" l="1"/>
  <c r="J67" i="8" s="1"/>
  <c r="E121" i="8"/>
  <c r="C122" i="8"/>
  <c r="H67" i="8" l="1"/>
  <c r="C123" i="8"/>
  <c r="E122" i="8"/>
  <c r="I67" i="8" l="1"/>
  <c r="K67" i="8"/>
  <c r="E123" i="8"/>
  <c r="C124" i="8"/>
  <c r="F68" i="8" l="1"/>
  <c r="G68" i="8"/>
  <c r="J68" i="8" s="1"/>
  <c r="E124" i="8"/>
  <c r="C125" i="8"/>
  <c r="H68" i="8" l="1"/>
  <c r="I68" i="8" s="1"/>
  <c r="G69" i="8" s="1"/>
  <c r="J69" i="8" s="1"/>
  <c r="E125" i="8"/>
  <c r="C126" i="8"/>
  <c r="K68" i="8" l="1"/>
  <c r="F69" i="8"/>
  <c r="H69" i="8" s="1"/>
  <c r="I69" i="8" s="1"/>
  <c r="C127" i="8"/>
  <c r="E126" i="8"/>
  <c r="K69" i="8" l="1"/>
  <c r="G70" i="8"/>
  <c r="J70" i="8" s="1"/>
  <c r="F70" i="8"/>
  <c r="C128" i="8"/>
  <c r="E127" i="8"/>
  <c r="H70" i="8" l="1"/>
  <c r="I70" i="8" s="1"/>
  <c r="G71" i="8" s="1"/>
  <c r="J71" i="8" s="1"/>
  <c r="E128" i="8"/>
  <c r="C129" i="8"/>
  <c r="K70" i="8" l="1"/>
  <c r="F71" i="8"/>
  <c r="H71" i="8" s="1"/>
  <c r="I71" i="8" s="1"/>
  <c r="G72" i="8" s="1"/>
  <c r="J72" i="8" s="1"/>
  <c r="E129" i="8"/>
  <c r="C130" i="8"/>
  <c r="K71" i="8" l="1"/>
  <c r="F72" i="8"/>
  <c r="H72" i="8" s="1"/>
  <c r="E130" i="8"/>
  <c r="C131" i="8"/>
  <c r="K72" i="8" l="1"/>
  <c r="I72" i="8"/>
  <c r="E131" i="8"/>
  <c r="C132" i="8"/>
  <c r="G73" i="8" l="1"/>
  <c r="J73" i="8" s="1"/>
  <c r="F73" i="8"/>
  <c r="E132" i="8"/>
  <c r="C133" i="8"/>
  <c r="H73" i="8" l="1"/>
  <c r="E133" i="8"/>
  <c r="C134" i="8"/>
  <c r="K73" i="8" l="1"/>
  <c r="I73" i="8"/>
  <c r="C135" i="8"/>
  <c r="E134" i="8"/>
  <c r="F74" i="8" l="1"/>
  <c r="G74" i="8"/>
  <c r="J74" i="8" s="1"/>
  <c r="E135" i="8"/>
  <c r="C136" i="8"/>
  <c r="H74" i="8" l="1"/>
  <c r="E136" i="8"/>
  <c r="C137" i="8"/>
  <c r="I74" i="8" l="1"/>
  <c r="K74" i="8"/>
  <c r="E137" i="8"/>
  <c r="C138" i="8"/>
  <c r="F75" i="8" l="1"/>
  <c r="G75" i="8"/>
  <c r="J75" i="8" s="1"/>
  <c r="E138" i="8"/>
  <c r="C139" i="8"/>
  <c r="H75" i="8" l="1"/>
  <c r="E139" i="8"/>
  <c r="C140" i="8"/>
  <c r="K75" i="8" l="1"/>
  <c r="I75" i="8"/>
  <c r="E140" i="8"/>
  <c r="C141" i="8"/>
  <c r="F76" i="8" l="1"/>
  <c r="G76" i="8"/>
  <c r="J76" i="8" s="1"/>
  <c r="E141" i="8"/>
  <c r="C142" i="8"/>
  <c r="H76" i="8" l="1"/>
  <c r="C143" i="8"/>
  <c r="E142" i="8"/>
  <c r="I76" i="8" l="1"/>
  <c r="K76" i="8"/>
  <c r="C144" i="8"/>
  <c r="E143" i="8"/>
  <c r="F77" i="8" l="1"/>
  <c r="G77" i="8"/>
  <c r="J77" i="8" s="1"/>
  <c r="C145" i="8"/>
  <c r="E144" i="8"/>
  <c r="H77" i="8" l="1"/>
  <c r="C146" i="8"/>
  <c r="E145" i="8"/>
  <c r="K77" i="8" l="1"/>
  <c r="I77" i="8"/>
  <c r="E146" i="8"/>
  <c r="C147" i="8"/>
  <c r="F78" i="8" l="1"/>
  <c r="G78" i="8"/>
  <c r="J78" i="8" s="1"/>
  <c r="E147" i="8"/>
  <c r="C148" i="8"/>
  <c r="H78" i="8" l="1"/>
  <c r="E148" i="8"/>
  <c r="C149" i="8"/>
  <c r="I78" i="8" l="1"/>
  <c r="K78" i="8"/>
  <c r="E149" i="8"/>
  <c r="C150" i="8"/>
  <c r="F79" i="8" l="1"/>
  <c r="G79" i="8"/>
  <c r="J79" i="8" s="1"/>
  <c r="C151" i="8"/>
  <c r="E150" i="8"/>
  <c r="H79" i="8" l="1"/>
  <c r="C152" i="8"/>
  <c r="E151" i="8"/>
  <c r="K79" i="8" l="1"/>
  <c r="I79" i="8"/>
  <c r="C153" i="8"/>
  <c r="E152" i="8"/>
  <c r="F80" i="8" l="1"/>
  <c r="G80" i="8"/>
  <c r="J80" i="8" s="1"/>
  <c r="E153" i="8"/>
  <c r="C154" i="8"/>
  <c r="H80" i="8" l="1"/>
  <c r="E154" i="8"/>
  <c r="C155" i="8"/>
  <c r="K80" i="8" l="1"/>
  <c r="I80" i="8"/>
  <c r="E155" i="8"/>
  <c r="C156" i="8"/>
  <c r="F81" i="8" l="1"/>
  <c r="G81" i="8"/>
  <c r="J81" i="8" s="1"/>
  <c r="C157" i="8"/>
  <c r="E156" i="8"/>
  <c r="H81" i="8" l="1"/>
  <c r="C158" i="8"/>
  <c r="E157" i="8"/>
  <c r="I81" i="8" l="1"/>
  <c r="K81" i="8"/>
  <c r="E158" i="8"/>
  <c r="C159" i="8"/>
  <c r="F82" i="8" l="1"/>
  <c r="G82" i="8"/>
  <c r="J82" i="8" s="1"/>
  <c r="C160" i="8"/>
  <c r="E159" i="8"/>
  <c r="H82" i="8" l="1"/>
  <c r="E160" i="8"/>
  <c r="C161" i="8"/>
  <c r="K82" i="8" l="1"/>
  <c r="I82" i="8"/>
  <c r="C162" i="8"/>
  <c r="E161" i="8"/>
  <c r="F83" i="8" l="1"/>
  <c r="G83" i="8"/>
  <c r="J83" i="8" s="1"/>
  <c r="E162" i="8"/>
  <c r="C163" i="8"/>
  <c r="H83" i="8" l="1"/>
  <c r="E163" i="8"/>
  <c r="C164" i="8"/>
  <c r="I83" i="8" l="1"/>
  <c r="K83" i="8"/>
  <c r="E164" i="8"/>
  <c r="C165" i="8"/>
  <c r="F84" i="8" l="1"/>
  <c r="G84" i="8"/>
  <c r="J84" i="8" s="1"/>
  <c r="C166" i="8"/>
  <c r="E165" i="8"/>
  <c r="H84" i="8" l="1"/>
  <c r="C167" i="8"/>
  <c r="E166" i="8"/>
  <c r="K84" i="8" l="1"/>
  <c r="I84" i="8"/>
  <c r="C168" i="8"/>
  <c r="E167" i="8"/>
  <c r="G85" i="8" l="1"/>
  <c r="J85" i="8" s="1"/>
  <c r="F85" i="8"/>
  <c r="C169" i="8"/>
  <c r="E168" i="8"/>
  <c r="H85" i="8" l="1"/>
  <c r="I85" i="8" s="1"/>
  <c r="F86" i="8" s="1"/>
  <c r="C170" i="8"/>
  <c r="E169" i="8"/>
  <c r="G86" i="8" l="1"/>
  <c r="J86" i="8" s="1"/>
  <c r="K85" i="8"/>
  <c r="E170" i="8"/>
  <c r="C171" i="8"/>
  <c r="H86" i="8" l="1"/>
  <c r="I86" i="8" s="1"/>
  <c r="G87" i="8" s="1"/>
  <c r="J87" i="8" s="1"/>
  <c r="C172" i="8"/>
  <c r="E171" i="8"/>
  <c r="F87" i="8" l="1"/>
  <c r="H87" i="8" s="1"/>
  <c r="I87" i="8" s="1"/>
  <c r="F88" i="8" s="1"/>
  <c r="K86" i="8"/>
  <c r="C173" i="8"/>
  <c r="E172" i="8"/>
  <c r="G88" i="8" l="1"/>
  <c r="J88" i="8" s="1"/>
  <c r="K87" i="8"/>
  <c r="E173" i="8"/>
  <c r="C174" i="8"/>
  <c r="H88" i="8" l="1"/>
  <c r="I88" i="8" s="1"/>
  <c r="F89" i="8" s="1"/>
  <c r="C175" i="8"/>
  <c r="E174" i="8"/>
  <c r="G89" i="8" l="1"/>
  <c r="J89" i="8" s="1"/>
  <c r="K88" i="8"/>
  <c r="C176" i="8"/>
  <c r="E175" i="8"/>
  <c r="H89" i="8" l="1"/>
  <c r="I89" i="8" s="1"/>
  <c r="G90" i="8" s="1"/>
  <c r="J90" i="8" s="1"/>
  <c r="F90" i="8"/>
  <c r="K89" i="8"/>
  <c r="E176" i="8"/>
  <c r="C177" i="8"/>
  <c r="H90" i="8" l="1"/>
  <c r="I90" i="8" s="1"/>
  <c r="F91" i="8"/>
  <c r="G91" i="8"/>
  <c r="J91" i="8" s="1"/>
  <c r="K90" i="8"/>
  <c r="E177" i="8"/>
  <c r="C178" i="8"/>
  <c r="H91" i="8" l="1"/>
  <c r="I91" i="8" s="1"/>
  <c r="C179" i="8"/>
  <c r="E178" i="8"/>
  <c r="G92" i="8" l="1"/>
  <c r="J92" i="8" s="1"/>
  <c r="F92" i="8"/>
  <c r="K91" i="8"/>
  <c r="C180" i="8"/>
  <c r="E179" i="8"/>
  <c r="H92" i="8" l="1"/>
  <c r="I92" i="8" s="1"/>
  <c r="G93" i="8" s="1"/>
  <c r="J93" i="8" s="1"/>
  <c r="K92" i="8"/>
  <c r="E180" i="8"/>
  <c r="C181" i="8"/>
  <c r="F93" i="8" l="1"/>
  <c r="H93" i="8" s="1"/>
  <c r="I93" i="8" s="1"/>
  <c r="C182" i="8"/>
  <c r="E181" i="8"/>
  <c r="F94" i="8" l="1"/>
  <c r="G94" i="8"/>
  <c r="J94" i="8" s="1"/>
  <c r="K93" i="8"/>
  <c r="C183" i="8"/>
  <c r="E182" i="8"/>
  <c r="H94" i="8" l="1"/>
  <c r="I94" i="8" s="1"/>
  <c r="F95" i="8" s="1"/>
  <c r="K94" i="8"/>
  <c r="C184" i="8"/>
  <c r="E183" i="8"/>
  <c r="G95" i="8" l="1"/>
  <c r="J95" i="8" s="1"/>
  <c r="E184" i="8"/>
  <c r="C185" i="8"/>
  <c r="H95" i="8" l="1"/>
  <c r="I95" i="8" s="1"/>
  <c r="E185" i="8"/>
  <c r="C186" i="8"/>
  <c r="K95" i="8" l="1"/>
  <c r="F96" i="8"/>
  <c r="G96" i="8"/>
  <c r="J96" i="8" s="1"/>
  <c r="C187" i="8"/>
  <c r="E186" i="8"/>
  <c r="H96" i="8" l="1"/>
  <c r="C188" i="8"/>
  <c r="E187" i="8"/>
  <c r="I96" i="8" l="1"/>
  <c r="K96" i="8"/>
  <c r="E188" i="8"/>
  <c r="C189" i="8"/>
  <c r="F97" i="8" l="1"/>
  <c r="G97" i="8"/>
  <c r="J97" i="8" s="1"/>
  <c r="C190" i="8"/>
  <c r="E189" i="8"/>
  <c r="H97" i="8" l="1"/>
  <c r="C191" i="8"/>
  <c r="E190" i="8"/>
  <c r="I97" i="8" l="1"/>
  <c r="K97" i="8"/>
  <c r="C192" i="8"/>
  <c r="E191" i="8"/>
  <c r="G98" i="8" l="1"/>
  <c r="J98" i="8" s="1"/>
  <c r="F98" i="8"/>
  <c r="H98" i="8" s="1"/>
  <c r="K98" i="8" s="1"/>
  <c r="E192" i="8"/>
  <c r="C193" i="8"/>
  <c r="I98" i="8" l="1"/>
  <c r="C194" i="8"/>
  <c r="E193" i="8"/>
  <c r="F99" i="8" l="1"/>
  <c r="G99" i="8"/>
  <c r="J99" i="8" s="1"/>
  <c r="E194" i="8"/>
  <c r="C195" i="8"/>
  <c r="H99" i="8" l="1"/>
  <c r="E195" i="8"/>
  <c r="C196" i="8"/>
  <c r="I99" i="8" l="1"/>
  <c r="K99" i="8"/>
  <c r="E196" i="8"/>
  <c r="C197" i="8"/>
  <c r="F100" i="8" l="1"/>
  <c r="G100" i="8"/>
  <c r="J100" i="8" s="1"/>
  <c r="E197" i="8"/>
  <c r="C198" i="8"/>
  <c r="H100" i="8" l="1"/>
  <c r="E198" i="8"/>
  <c r="C199" i="8"/>
  <c r="K100" i="8" l="1"/>
  <c r="I100" i="8"/>
  <c r="C200" i="8"/>
  <c r="E199" i="8"/>
  <c r="F101" i="8" l="1"/>
  <c r="G101" i="8"/>
  <c r="J101" i="8" s="1"/>
  <c r="C201" i="8"/>
  <c r="E200" i="8"/>
  <c r="H101" i="8" l="1"/>
  <c r="E201" i="8"/>
  <c r="C202" i="8"/>
  <c r="K101" i="8" l="1"/>
  <c r="I101" i="8"/>
  <c r="E202" i="8"/>
  <c r="C203" i="8"/>
  <c r="G102" i="8" l="1"/>
  <c r="J102" i="8" s="1"/>
  <c r="F102" i="8"/>
  <c r="H102" i="8" s="1"/>
  <c r="K102" i="8" s="1"/>
  <c r="E203" i="8"/>
  <c r="C204" i="8"/>
  <c r="I102" i="8" l="1"/>
  <c r="C205" i="8"/>
  <c r="E204" i="8"/>
  <c r="F103" i="8" l="1"/>
  <c r="H103" i="8" s="1"/>
  <c r="K103" i="8" s="1"/>
  <c r="G103" i="8"/>
  <c r="J103" i="8" s="1"/>
  <c r="E205" i="8"/>
  <c r="C206" i="8"/>
  <c r="I103" i="8" l="1"/>
  <c r="C207" i="8"/>
  <c r="E206" i="8"/>
  <c r="G104" i="8" l="1"/>
  <c r="J104" i="8" s="1"/>
  <c r="F104" i="8"/>
  <c r="H104" i="8" s="1"/>
  <c r="K104" i="8" s="1"/>
  <c r="C208" i="8"/>
  <c r="E207" i="8"/>
  <c r="I104" i="8" l="1"/>
  <c r="F105" i="8"/>
  <c r="G105" i="8"/>
  <c r="J105" i="8" s="1"/>
  <c r="E208" i="8"/>
  <c r="C209" i="8"/>
  <c r="H105" i="8" l="1"/>
  <c r="E209" i="8"/>
  <c r="C210" i="8"/>
  <c r="I105" i="8" l="1"/>
  <c r="K105" i="8"/>
  <c r="E210" i="8"/>
  <c r="C211" i="8"/>
  <c r="F106" i="8" l="1"/>
  <c r="G106" i="8"/>
  <c r="J106" i="8" s="1"/>
  <c r="E211" i="8"/>
  <c r="C212" i="8"/>
  <c r="H106" i="8" l="1"/>
  <c r="E212" i="8"/>
  <c r="C213" i="8"/>
  <c r="K106" i="8" l="1"/>
  <c r="I106" i="8"/>
  <c r="E213" i="8"/>
  <c r="C214" i="8"/>
  <c r="G107" i="8" l="1"/>
  <c r="J107" i="8" s="1"/>
  <c r="F107" i="8"/>
  <c r="H107" i="8" s="1"/>
  <c r="K107" i="8" s="1"/>
  <c r="E214" i="8"/>
  <c r="C215" i="8"/>
  <c r="I107" i="8" l="1"/>
  <c r="C216" i="8"/>
  <c r="E215" i="8"/>
  <c r="G108" i="8" l="1"/>
  <c r="J108" i="8" s="1"/>
  <c r="F108" i="8"/>
  <c r="H108" i="8" s="1"/>
  <c r="K108" i="8" s="1"/>
  <c r="E216" i="8"/>
  <c r="C217" i="8"/>
  <c r="I108" i="8" l="1"/>
  <c r="E217" i="8"/>
  <c r="C218" i="8"/>
  <c r="F109" i="8" l="1"/>
  <c r="G109" i="8"/>
  <c r="J109" i="8" s="1"/>
  <c r="E218" i="8"/>
  <c r="C219" i="8"/>
  <c r="H109" i="8" l="1"/>
  <c r="C220" i="8"/>
  <c r="E219" i="8"/>
  <c r="K109" i="8" l="1"/>
  <c r="I109" i="8"/>
  <c r="C221" i="8"/>
  <c r="E220" i="8"/>
  <c r="F110" i="8" l="1"/>
  <c r="G110" i="8"/>
  <c r="J110" i="8" s="1"/>
  <c r="E221" i="8"/>
  <c r="C222" i="8"/>
  <c r="H110" i="8" l="1"/>
  <c r="E222" i="8"/>
  <c r="C223" i="8"/>
  <c r="I110" i="8" l="1"/>
  <c r="K110" i="8"/>
  <c r="C224" i="8"/>
  <c r="E223" i="8"/>
  <c r="G111" i="8" l="1"/>
  <c r="J111" i="8" s="1"/>
  <c r="F111" i="8"/>
  <c r="H111" i="8" s="1"/>
  <c r="K111" i="8" s="1"/>
  <c r="C225" i="8"/>
  <c r="E224" i="8"/>
  <c r="I111" i="8" l="1"/>
  <c r="E225" i="8"/>
  <c r="C226" i="8"/>
  <c r="G112" i="8" l="1"/>
  <c r="J112" i="8" s="1"/>
  <c r="F112" i="8"/>
  <c r="H112" i="8" s="1"/>
  <c r="K112" i="8" s="1"/>
  <c r="C227" i="8"/>
  <c r="E226" i="8"/>
  <c r="I112" i="8" l="1"/>
  <c r="G113" i="8"/>
  <c r="J113" i="8" s="1"/>
  <c r="F113" i="8"/>
  <c r="H113" i="8" s="1"/>
  <c r="I113" i="8" s="1"/>
  <c r="E227" i="8"/>
  <c r="C228" i="8"/>
  <c r="G114" i="8" l="1"/>
  <c r="J114" i="8" s="1"/>
  <c r="F114" i="8"/>
  <c r="H114" i="8" s="1"/>
  <c r="K113" i="8"/>
  <c r="C229" i="8"/>
  <c r="E228" i="8"/>
  <c r="K114" i="8" l="1"/>
  <c r="I114" i="8"/>
  <c r="C230" i="8"/>
  <c r="E229" i="8"/>
  <c r="G115" i="8" l="1"/>
  <c r="J115" i="8" s="1"/>
  <c r="F115" i="8"/>
  <c r="C231" i="8"/>
  <c r="E230" i="8"/>
  <c r="H115" i="8" l="1"/>
  <c r="K115" i="8" s="1"/>
  <c r="C232" i="8"/>
  <c r="E231" i="8"/>
  <c r="I115" i="8" l="1"/>
  <c r="F116" i="8" s="1"/>
  <c r="G116" i="8"/>
  <c r="J116" i="8" s="1"/>
  <c r="E232" i="8"/>
  <c r="C233" i="8"/>
  <c r="H116" i="8" l="1"/>
  <c r="K116" i="8" s="1"/>
  <c r="E233" i="8"/>
  <c r="C234" i="8"/>
  <c r="I116" i="8" l="1"/>
  <c r="G117" i="8"/>
  <c r="J117" i="8" s="1"/>
  <c r="F117" i="8"/>
  <c r="E234" i="8"/>
  <c r="C235" i="8"/>
  <c r="H117" i="8" l="1"/>
  <c r="K117" i="8" s="1"/>
  <c r="I117" i="8"/>
  <c r="E235" i="8"/>
  <c r="C236" i="8"/>
  <c r="F118" i="8" l="1"/>
  <c r="G118" i="8"/>
  <c r="J118" i="8" s="1"/>
  <c r="C237" i="8"/>
  <c r="E236" i="8"/>
  <c r="H118" i="8" l="1"/>
  <c r="C238" i="8"/>
  <c r="E237" i="8"/>
  <c r="K118" i="8" l="1"/>
  <c r="I118" i="8"/>
  <c r="C239" i="8"/>
  <c r="E238" i="8"/>
  <c r="G119" i="8" l="1"/>
  <c r="J119" i="8" s="1"/>
  <c r="F119" i="8"/>
  <c r="H119" i="8" s="1"/>
  <c r="I119" i="8" s="1"/>
  <c r="C240" i="8"/>
  <c r="E239" i="8"/>
  <c r="G120" i="8" l="1"/>
  <c r="J120" i="8" s="1"/>
  <c r="F120" i="8"/>
  <c r="H120" i="8" s="1"/>
  <c r="I120" i="8" s="1"/>
  <c r="K119" i="8"/>
  <c r="C241" i="8"/>
  <c r="E240" i="8"/>
  <c r="K120" i="8" l="1"/>
  <c r="F121" i="8"/>
  <c r="G121" i="8"/>
  <c r="J121" i="8" s="1"/>
  <c r="C242" i="8"/>
  <c r="E241" i="8"/>
  <c r="H121" i="8" l="1"/>
  <c r="E242" i="8"/>
  <c r="C243" i="8"/>
  <c r="I121" i="8" l="1"/>
  <c r="K121" i="8"/>
  <c r="E243" i="8"/>
  <c r="C244" i="8"/>
  <c r="G122" i="8" l="1"/>
  <c r="J122" i="8" s="1"/>
  <c r="F122" i="8"/>
  <c r="H122" i="8" s="1"/>
  <c r="I122" i="8" s="1"/>
  <c r="E244" i="8"/>
  <c r="C245" i="8"/>
  <c r="F123" i="8" l="1"/>
  <c r="G123" i="8"/>
  <c r="J123" i="8" s="1"/>
  <c r="K122" i="8"/>
  <c r="E245" i="8"/>
  <c r="C246" i="8"/>
  <c r="H123" i="8" l="1"/>
  <c r="I123" i="8" s="1"/>
  <c r="C247" i="8"/>
  <c r="E246" i="8"/>
  <c r="F124" i="8" l="1"/>
  <c r="G124" i="8"/>
  <c r="J124" i="8" s="1"/>
  <c r="K123" i="8"/>
  <c r="C248" i="8"/>
  <c r="E247" i="8"/>
  <c r="H124" i="8" l="1"/>
  <c r="I124" i="8" s="1"/>
  <c r="E248" i="8"/>
  <c r="C249" i="8"/>
  <c r="F125" i="8" l="1"/>
  <c r="G125" i="8"/>
  <c r="J125" i="8" s="1"/>
  <c r="K124" i="8"/>
  <c r="E249" i="8"/>
  <c r="C250" i="8"/>
  <c r="H125" i="8" l="1"/>
  <c r="I125" i="8" s="1"/>
  <c r="F126" i="8"/>
  <c r="G126" i="8"/>
  <c r="J126" i="8" s="1"/>
  <c r="E250" i="8"/>
  <c r="C251" i="8"/>
  <c r="K125" i="8" l="1"/>
  <c r="H126" i="8"/>
  <c r="I126" i="8" s="1"/>
  <c r="E251" i="8"/>
  <c r="C252" i="8"/>
  <c r="K126" i="8" l="1"/>
  <c r="F127" i="8"/>
  <c r="G127" i="8"/>
  <c r="J127" i="8" s="1"/>
  <c r="C253" i="8"/>
  <c r="E252" i="8"/>
  <c r="H127" i="8" l="1"/>
  <c r="I127" i="8"/>
  <c r="K127" i="8"/>
  <c r="C254" i="8"/>
  <c r="E253" i="8"/>
  <c r="F128" i="8" l="1"/>
  <c r="G128" i="8"/>
  <c r="J128" i="8" s="1"/>
  <c r="C255" i="8"/>
  <c r="E254" i="8"/>
  <c r="H128" i="8" l="1"/>
  <c r="C256" i="8"/>
  <c r="E255" i="8"/>
  <c r="I128" i="8" l="1"/>
  <c r="K128" i="8"/>
  <c r="E256" i="8"/>
  <c r="C257" i="8"/>
  <c r="F129" i="8" l="1"/>
  <c r="G129" i="8"/>
  <c r="J129" i="8" s="1"/>
  <c r="C258" i="8"/>
  <c r="E257" i="8"/>
  <c r="H129" i="8" l="1"/>
  <c r="E258" i="8"/>
  <c r="C259" i="8"/>
  <c r="I129" i="8" l="1"/>
  <c r="K129" i="8"/>
  <c r="E259" i="8"/>
  <c r="C260" i="8"/>
  <c r="F130" i="8" l="1"/>
  <c r="G130" i="8"/>
  <c r="J130" i="8" s="1"/>
  <c r="C261" i="8"/>
  <c r="E260" i="8"/>
  <c r="H130" i="8" l="1"/>
  <c r="E261" i="8"/>
  <c r="C262" i="8"/>
  <c r="I130" i="8" l="1"/>
  <c r="K130" i="8"/>
  <c r="C263" i="8"/>
  <c r="E262" i="8"/>
  <c r="F131" i="8" l="1"/>
  <c r="G131" i="8"/>
  <c r="J131" i="8" s="1"/>
  <c r="C264" i="8"/>
  <c r="E263" i="8"/>
  <c r="H131" i="8" l="1"/>
  <c r="C265" i="8"/>
  <c r="E264" i="8"/>
  <c r="I131" i="8" l="1"/>
  <c r="K131" i="8"/>
  <c r="E265" i="8"/>
  <c r="C266" i="8"/>
  <c r="F132" i="8" l="1"/>
  <c r="G132" i="8"/>
  <c r="J132" i="8" s="1"/>
  <c r="C267" i="8"/>
  <c r="E266" i="8"/>
  <c r="H132" i="8" l="1"/>
  <c r="I132" i="8" s="1"/>
  <c r="G133" i="8" s="1"/>
  <c r="J133" i="8" s="1"/>
  <c r="K132" i="8"/>
  <c r="C268" i="8"/>
  <c r="E267" i="8"/>
  <c r="F133" i="8" l="1"/>
  <c r="H133" i="8" s="1"/>
  <c r="I133" i="8" s="1"/>
  <c r="G134" i="8" s="1"/>
  <c r="J134" i="8" s="1"/>
  <c r="C269" i="8"/>
  <c r="E268" i="8"/>
  <c r="F134" i="8" l="1"/>
  <c r="H134" i="8" s="1"/>
  <c r="K133" i="8"/>
  <c r="C270" i="8"/>
  <c r="E269" i="8"/>
  <c r="I134" i="8" l="1"/>
  <c r="K134" i="8"/>
  <c r="F135" i="8"/>
  <c r="G135" i="8"/>
  <c r="J135" i="8" s="1"/>
  <c r="E270" i="8"/>
  <c r="C271" i="8"/>
  <c r="H135" i="8" l="1"/>
  <c r="I135" i="8" s="1"/>
  <c r="G136" i="8" s="1"/>
  <c r="J136" i="8" s="1"/>
  <c r="F136" i="8"/>
  <c r="K135" i="8"/>
  <c r="E271" i="8"/>
  <c r="C272" i="8"/>
  <c r="H136" i="8" l="1"/>
  <c r="I136" i="8" s="1"/>
  <c r="G137" i="8" s="1"/>
  <c r="J137" i="8" s="1"/>
  <c r="F137" i="8"/>
  <c r="K136" i="8"/>
  <c r="C273" i="8"/>
  <c r="E272" i="8"/>
  <c r="H137" i="8" l="1"/>
  <c r="I137" i="8" s="1"/>
  <c r="G138" i="8" s="1"/>
  <c r="J138" i="8" s="1"/>
  <c r="E273" i="8"/>
  <c r="C274" i="8"/>
  <c r="K137" i="8" l="1"/>
  <c r="F138" i="8"/>
  <c r="H138" i="8" s="1"/>
  <c r="I138" i="8" s="1"/>
  <c r="F139" i="8" s="1"/>
  <c r="C275" i="8"/>
  <c r="E274" i="8"/>
  <c r="K138" i="8" l="1"/>
  <c r="G139" i="8"/>
  <c r="J139" i="8" s="1"/>
  <c r="E275" i="8"/>
  <c r="C276" i="8"/>
  <c r="H139" i="8" l="1"/>
  <c r="I139" i="8" s="1"/>
  <c r="F140" i="8" s="1"/>
  <c r="G140" i="8"/>
  <c r="J140" i="8" s="1"/>
  <c r="K139" i="8"/>
  <c r="E276" i="8"/>
  <c r="C277" i="8"/>
  <c r="H140" i="8" l="1"/>
  <c r="I140" i="8" s="1"/>
  <c r="C278" i="8"/>
  <c r="E277" i="8"/>
  <c r="G141" i="8" l="1"/>
  <c r="J141" i="8" s="1"/>
  <c r="F141" i="8"/>
  <c r="H141" i="8" s="1"/>
  <c r="I141" i="8" s="1"/>
  <c r="K140" i="8"/>
  <c r="C279" i="8"/>
  <c r="E278" i="8"/>
  <c r="G142" i="8" l="1"/>
  <c r="J142" i="8" s="1"/>
  <c r="F142" i="8"/>
  <c r="H142" i="8" s="1"/>
  <c r="K142" i="8" s="1"/>
  <c r="K141" i="8"/>
  <c r="C280" i="8"/>
  <c r="E279" i="8"/>
  <c r="I142" i="8" l="1"/>
  <c r="G143" i="8" s="1"/>
  <c r="J143" i="8" s="1"/>
  <c r="E280" i="8"/>
  <c r="C281" i="8"/>
  <c r="F143" i="8" l="1"/>
  <c r="H143" i="8" s="1"/>
  <c r="K143" i="8" s="1"/>
  <c r="E281" i="8"/>
  <c r="C282" i="8"/>
  <c r="I143" i="8" l="1"/>
  <c r="F144" i="8" s="1"/>
  <c r="E282" i="8"/>
  <c r="C283" i="8"/>
  <c r="G144" i="8" l="1"/>
  <c r="J144" i="8" s="1"/>
  <c r="E283" i="8"/>
  <c r="C284" i="8"/>
  <c r="H144" i="8" l="1"/>
  <c r="K144" i="8" s="1"/>
  <c r="I144" i="8"/>
  <c r="E284" i="8"/>
  <c r="C285" i="8"/>
  <c r="G145" i="8" l="1"/>
  <c r="J145" i="8" s="1"/>
  <c r="F145" i="8"/>
  <c r="E285" i="8"/>
  <c r="C286" i="8"/>
  <c r="H145" i="8" l="1"/>
  <c r="K145" i="8" s="1"/>
  <c r="I145" i="8"/>
  <c r="E286" i="8"/>
  <c r="C287" i="8"/>
  <c r="G146" i="8" l="1"/>
  <c r="J146" i="8" s="1"/>
  <c r="F146" i="8"/>
  <c r="E287" i="8"/>
  <c r="C288" i="8"/>
  <c r="H146" i="8" l="1"/>
  <c r="K146" i="8" s="1"/>
  <c r="I146" i="8"/>
  <c r="E288" i="8"/>
  <c r="C289" i="8"/>
  <c r="G147" i="8" l="1"/>
  <c r="J147" i="8" s="1"/>
  <c r="F147" i="8"/>
  <c r="E289" i="8"/>
  <c r="C290" i="8"/>
  <c r="H147" i="8" l="1"/>
  <c r="K147" i="8" s="1"/>
  <c r="I147" i="8"/>
  <c r="E290" i="8"/>
  <c r="C291" i="8"/>
  <c r="F148" i="8" l="1"/>
  <c r="G148" i="8"/>
  <c r="J148" i="8" s="1"/>
  <c r="E291" i="8"/>
  <c r="C292" i="8"/>
  <c r="H148" i="8" l="1"/>
  <c r="E292" i="8"/>
  <c r="C293" i="8"/>
  <c r="I148" i="8" l="1"/>
  <c r="K148" i="8"/>
  <c r="E293" i="8"/>
  <c r="C294" i="8"/>
  <c r="F149" i="8" l="1"/>
  <c r="G149" i="8"/>
  <c r="J149" i="8" s="1"/>
  <c r="E294" i="8"/>
  <c r="C295" i="8"/>
  <c r="H149" i="8" l="1"/>
  <c r="E295" i="8"/>
  <c r="C296" i="8"/>
  <c r="I149" i="8" l="1"/>
  <c r="K149" i="8"/>
  <c r="E296" i="8"/>
  <c r="C297" i="8"/>
  <c r="F150" i="8" l="1"/>
  <c r="G150" i="8"/>
  <c r="J150" i="8" s="1"/>
  <c r="E297" i="8"/>
  <c r="C298" i="8"/>
  <c r="H150" i="8" l="1"/>
  <c r="E298" i="8"/>
  <c r="C299" i="8"/>
  <c r="I150" i="8" l="1"/>
  <c r="K150" i="8"/>
  <c r="E299" i="8"/>
  <c r="C300" i="8"/>
  <c r="G151" i="8" l="1"/>
  <c r="J151" i="8" s="1"/>
  <c r="F151" i="8"/>
  <c r="E300" i="8"/>
  <c r="C301" i="8"/>
  <c r="H151" i="8" l="1"/>
  <c r="I151" i="8" s="1"/>
  <c r="G152" i="8" s="1"/>
  <c r="J152" i="8" s="1"/>
  <c r="E301" i="8"/>
  <c r="C302" i="8"/>
  <c r="K151" i="8" l="1"/>
  <c r="F152" i="8"/>
  <c r="H152" i="8" s="1"/>
  <c r="E302" i="8"/>
  <c r="C303" i="8"/>
  <c r="I152" i="8" l="1"/>
  <c r="K152" i="8"/>
  <c r="E303" i="8"/>
  <c r="C304" i="8"/>
  <c r="G153" i="8" l="1"/>
  <c r="J153" i="8" s="1"/>
  <c r="F153" i="8"/>
  <c r="H153" i="8" s="1"/>
  <c r="E304" i="8"/>
  <c r="C305" i="8"/>
  <c r="I153" i="8" l="1"/>
  <c r="K153" i="8"/>
  <c r="E305" i="8"/>
  <c r="C306" i="8"/>
  <c r="G154" i="8" l="1"/>
  <c r="J154" i="8" s="1"/>
  <c r="F154" i="8"/>
  <c r="H154" i="8" s="1"/>
  <c r="K154" i="8" s="1"/>
  <c r="E306" i="8"/>
  <c r="C307" i="8"/>
  <c r="I154" i="8" l="1"/>
  <c r="G155" i="8"/>
  <c r="J155" i="8" s="1"/>
  <c r="F155" i="8"/>
  <c r="H155" i="8" s="1"/>
  <c r="K155" i="8" s="1"/>
  <c r="C308" i="8"/>
  <c r="E307" i="8"/>
  <c r="I155" i="8" l="1"/>
  <c r="F156" i="8"/>
  <c r="G156" i="8"/>
  <c r="J156" i="8" s="1"/>
  <c r="E308" i="8"/>
  <c r="C309" i="8"/>
  <c r="H156" i="8" l="1"/>
  <c r="E309" i="8"/>
  <c r="C310" i="8"/>
  <c r="I156" i="8" l="1"/>
  <c r="K156" i="8"/>
  <c r="E310" i="8"/>
  <c r="C311" i="8"/>
  <c r="G157" i="8" l="1"/>
  <c r="J157" i="8" s="1"/>
  <c r="F157" i="8"/>
  <c r="H157" i="8" s="1"/>
  <c r="K157" i="8" s="1"/>
  <c r="E311" i="8"/>
  <c r="C312" i="8"/>
  <c r="I157" i="8" l="1"/>
  <c r="E312" i="8"/>
  <c r="C313" i="8"/>
  <c r="G158" i="8" l="1"/>
  <c r="J158" i="8" s="1"/>
  <c r="F158" i="8"/>
  <c r="E313" i="8"/>
  <c r="C314" i="8"/>
  <c r="H158" i="8" l="1"/>
  <c r="K158" i="8" s="1"/>
  <c r="I158" i="8"/>
  <c r="E314" i="8"/>
  <c r="C315" i="8"/>
  <c r="F159" i="8" l="1"/>
  <c r="G159" i="8"/>
  <c r="J159" i="8" s="1"/>
  <c r="E315" i="8"/>
  <c r="C316" i="8"/>
  <c r="H159" i="8" l="1"/>
  <c r="E316" i="8"/>
  <c r="C317" i="8"/>
  <c r="I159" i="8" l="1"/>
  <c r="K159" i="8"/>
  <c r="E317" i="8"/>
  <c r="C318" i="8"/>
  <c r="F160" i="8" l="1"/>
  <c r="G160" i="8"/>
  <c r="J160" i="8" s="1"/>
  <c r="E318" i="8"/>
  <c r="C319" i="8"/>
  <c r="H160" i="8" l="1"/>
  <c r="E319" i="8"/>
  <c r="C320" i="8"/>
  <c r="I160" i="8" l="1"/>
  <c r="K160" i="8"/>
  <c r="E320" i="8"/>
  <c r="C321" i="8"/>
  <c r="G161" i="8" l="1"/>
  <c r="J161" i="8" s="1"/>
  <c r="F161" i="8"/>
  <c r="E321" i="8"/>
  <c r="C322" i="8"/>
  <c r="H161" i="8" l="1"/>
  <c r="I161" i="8" s="1"/>
  <c r="F162" i="8" s="1"/>
  <c r="K161" i="8"/>
  <c r="E322" i="8"/>
  <c r="C323" i="8"/>
  <c r="G162" i="8" l="1"/>
  <c r="J162" i="8" s="1"/>
  <c r="E323" i="8"/>
  <c r="C324" i="8"/>
  <c r="H162" i="8" l="1"/>
  <c r="I162" i="8" s="1"/>
  <c r="F163" i="8"/>
  <c r="G163" i="8"/>
  <c r="J163" i="8" s="1"/>
  <c r="K162" i="8"/>
  <c r="E324" i="8"/>
  <c r="C325" i="8"/>
  <c r="H163" i="8" l="1"/>
  <c r="I163" i="8" s="1"/>
  <c r="E325" i="8"/>
  <c r="C326" i="8"/>
  <c r="F164" i="8" l="1"/>
  <c r="G164" i="8"/>
  <c r="J164" i="8" s="1"/>
  <c r="K163" i="8"/>
  <c r="E326" i="8"/>
  <c r="C327" i="8"/>
  <c r="H164" i="8" l="1"/>
  <c r="I164" i="8" s="1"/>
  <c r="E327" i="8"/>
  <c r="C328" i="8"/>
  <c r="F165" i="8" l="1"/>
  <c r="G165" i="8"/>
  <c r="J165" i="8" s="1"/>
  <c r="K164" i="8"/>
  <c r="E328" i="8"/>
  <c r="C329" i="8"/>
  <c r="H165" i="8" l="1"/>
  <c r="I165" i="8" s="1"/>
  <c r="E329" i="8"/>
  <c r="C330" i="8"/>
  <c r="G166" i="8" l="1"/>
  <c r="J166" i="8" s="1"/>
  <c r="F166" i="8"/>
  <c r="H166" i="8" s="1"/>
  <c r="I166" i="8" s="1"/>
  <c r="K165" i="8"/>
  <c r="E330" i="8"/>
  <c r="C331" i="8"/>
  <c r="K166" i="8" l="1"/>
  <c r="F167" i="8"/>
  <c r="G167" i="8"/>
  <c r="J167" i="8" s="1"/>
  <c r="E331" i="8"/>
  <c r="C332" i="8"/>
  <c r="H167" i="8" l="1"/>
  <c r="I167" i="8" s="1"/>
  <c r="E332" i="8"/>
  <c r="C333" i="8"/>
  <c r="K167" i="8" l="1"/>
  <c r="F168" i="8"/>
  <c r="G168" i="8"/>
  <c r="J168" i="8" s="1"/>
  <c r="E333" i="8"/>
  <c r="C334" i="8"/>
  <c r="H168" i="8" l="1"/>
  <c r="E334" i="8"/>
  <c r="C335" i="8"/>
  <c r="K168" i="8" l="1"/>
  <c r="I168" i="8"/>
  <c r="E335" i="8"/>
  <c r="C336" i="8"/>
  <c r="G169" i="8" l="1"/>
  <c r="J169" i="8" s="1"/>
  <c r="F169" i="8"/>
  <c r="E336" i="8"/>
  <c r="C337" i="8"/>
  <c r="H169" i="8" l="1"/>
  <c r="K169" i="8" s="1"/>
  <c r="I169" i="8"/>
  <c r="E337" i="8"/>
  <c r="C338" i="8"/>
  <c r="F170" i="8" l="1"/>
  <c r="G170" i="8"/>
  <c r="J170" i="8" s="1"/>
  <c r="E338" i="8"/>
  <c r="C339" i="8"/>
  <c r="H170" i="8" l="1"/>
  <c r="E339" i="8"/>
  <c r="C340" i="8"/>
  <c r="K170" i="8" l="1"/>
  <c r="I170" i="8"/>
  <c r="E340" i="8"/>
  <c r="C341" i="8"/>
  <c r="G171" i="8" l="1"/>
  <c r="J171" i="8" s="1"/>
  <c r="F171" i="8"/>
  <c r="E341" i="8"/>
  <c r="C342" i="8"/>
  <c r="H171" i="8" l="1"/>
  <c r="I171" i="8" s="1"/>
  <c r="G172" i="8"/>
  <c r="J172" i="8" s="1"/>
  <c r="F172" i="8"/>
  <c r="H172" i="8" s="1"/>
  <c r="I172" i="8" s="1"/>
  <c r="K171" i="8"/>
  <c r="E342" i="8"/>
  <c r="C343" i="8"/>
  <c r="G173" i="8" l="1"/>
  <c r="J173" i="8" s="1"/>
  <c r="F173" i="8"/>
  <c r="K172" i="8"/>
  <c r="E343" i="8"/>
  <c r="C344" i="8"/>
  <c r="H173" i="8" l="1"/>
  <c r="I173" i="8" s="1"/>
  <c r="G174" i="8" s="1"/>
  <c r="J174" i="8" s="1"/>
  <c r="E344" i="8"/>
  <c r="C345" i="8"/>
  <c r="K173" i="8" l="1"/>
  <c r="F174" i="8"/>
  <c r="H174" i="8" s="1"/>
  <c r="I174" i="8" s="1"/>
  <c r="F175" i="8" s="1"/>
  <c r="E345" i="8"/>
  <c r="C346" i="8"/>
  <c r="K174" i="8" l="1"/>
  <c r="G175" i="8"/>
  <c r="J175" i="8" s="1"/>
  <c r="E346" i="8"/>
  <c r="C347" i="8"/>
  <c r="H175" i="8" l="1"/>
  <c r="I175" i="8" s="1"/>
  <c r="F176" i="8" s="1"/>
  <c r="E347" i="8"/>
  <c r="C348" i="8"/>
  <c r="K175" i="8" l="1"/>
  <c r="G176" i="8"/>
  <c r="J176" i="8" s="1"/>
  <c r="E348" i="8"/>
  <c r="C349" i="8"/>
  <c r="H176" i="8" l="1"/>
  <c r="I176" i="8" s="1"/>
  <c r="G177" i="8" s="1"/>
  <c r="J177" i="8" s="1"/>
  <c r="E349" i="8"/>
  <c r="C350" i="8"/>
  <c r="K176" i="8" l="1"/>
  <c r="F177" i="8"/>
  <c r="H177" i="8" s="1"/>
  <c r="I177" i="8" s="1"/>
  <c r="F178" i="8" s="1"/>
  <c r="E350" i="8"/>
  <c r="C351" i="8"/>
  <c r="K177" i="8" l="1"/>
  <c r="G178" i="8"/>
  <c r="J178" i="8" s="1"/>
  <c r="E351" i="8"/>
  <c r="C352" i="8"/>
  <c r="H178" i="8" l="1"/>
  <c r="I178" i="8" s="1"/>
  <c r="F179" i="8" s="1"/>
  <c r="E352" i="8"/>
  <c r="C353" i="8"/>
  <c r="G179" i="8" l="1"/>
  <c r="J179" i="8" s="1"/>
  <c r="K178" i="8"/>
  <c r="E353" i="8"/>
  <c r="C354" i="8"/>
  <c r="H179" i="8" l="1"/>
  <c r="K179" i="8" s="1"/>
  <c r="I179" i="8"/>
  <c r="E354" i="8"/>
  <c r="C355" i="8"/>
  <c r="F180" i="8" l="1"/>
  <c r="G180" i="8"/>
  <c r="J180" i="8" s="1"/>
  <c r="E355" i="8"/>
  <c r="C356" i="8"/>
  <c r="H180" i="8" l="1"/>
  <c r="E356" i="8"/>
  <c r="C357" i="8"/>
  <c r="K180" i="8" l="1"/>
  <c r="I180" i="8"/>
  <c r="C358" i="8"/>
  <c r="E357" i="8"/>
  <c r="G181" i="8" l="1"/>
  <c r="J181" i="8" s="1"/>
  <c r="F181" i="8"/>
  <c r="H181" i="8" s="1"/>
  <c r="C359" i="8"/>
  <c r="E358" i="8"/>
  <c r="K181" i="8" l="1"/>
  <c r="I181" i="8"/>
  <c r="C360" i="8"/>
  <c r="E359" i="8"/>
  <c r="F182" i="8" l="1"/>
  <c r="G182" i="8"/>
  <c r="J182" i="8" s="1"/>
  <c r="C361" i="8"/>
  <c r="E360" i="8"/>
  <c r="H182" i="8" l="1"/>
  <c r="C362" i="8"/>
  <c r="E361" i="8"/>
  <c r="K182" i="8" l="1"/>
  <c r="I182" i="8"/>
  <c r="C363" i="8"/>
  <c r="E362" i="8"/>
  <c r="G183" i="8" l="1"/>
  <c r="J183" i="8" s="1"/>
  <c r="F183" i="8"/>
  <c r="H183" i="8" s="1"/>
  <c r="K183" i="8" s="1"/>
  <c r="C364" i="8"/>
  <c r="E363" i="8"/>
  <c r="I183" i="8" l="1"/>
  <c r="C365" i="8"/>
  <c r="E364" i="8"/>
  <c r="F184" i="8" l="1"/>
  <c r="G184" i="8"/>
  <c r="J184" i="8" s="1"/>
  <c r="C366" i="8"/>
  <c r="E365" i="8"/>
  <c r="H184" i="8" l="1"/>
  <c r="C367" i="8"/>
  <c r="E366" i="8"/>
  <c r="K184" i="8" l="1"/>
  <c r="I184" i="8"/>
  <c r="C368" i="8"/>
  <c r="E367" i="8"/>
  <c r="F185" i="8" l="1"/>
  <c r="G185" i="8"/>
  <c r="J185" i="8" s="1"/>
  <c r="C369" i="8"/>
  <c r="E368" i="8"/>
  <c r="H185" i="8" l="1"/>
  <c r="C370" i="8"/>
  <c r="E369" i="8"/>
  <c r="I185" i="8" l="1"/>
  <c r="K185" i="8"/>
  <c r="C371" i="8"/>
  <c r="E370" i="8"/>
  <c r="G186" i="8" l="1"/>
  <c r="J186" i="8" s="1"/>
  <c r="F186" i="8"/>
  <c r="H186" i="8" s="1"/>
  <c r="I186" i="8" s="1"/>
  <c r="C372" i="8"/>
  <c r="E371" i="8"/>
  <c r="F187" i="8" l="1"/>
  <c r="G187" i="8"/>
  <c r="J187" i="8" s="1"/>
  <c r="K186" i="8"/>
  <c r="C373" i="8"/>
  <c r="E372" i="8"/>
  <c r="H187" i="8" l="1"/>
  <c r="I187" i="8" s="1"/>
  <c r="C374" i="8"/>
  <c r="E373" i="8"/>
  <c r="G188" i="8" l="1"/>
  <c r="J188" i="8" s="1"/>
  <c r="F188" i="8"/>
  <c r="K187" i="8"/>
  <c r="C375" i="8"/>
  <c r="E374" i="8"/>
  <c r="H188" i="8" l="1"/>
  <c r="I188" i="8" s="1"/>
  <c r="F189" i="8" s="1"/>
  <c r="K188" i="8"/>
  <c r="C376" i="8"/>
  <c r="E375" i="8"/>
  <c r="G189" i="8" l="1"/>
  <c r="J189" i="8" s="1"/>
  <c r="C377" i="8"/>
  <c r="E376" i="8"/>
  <c r="H189" i="8" l="1"/>
  <c r="C378" i="8"/>
  <c r="E377" i="8"/>
  <c r="I189" i="8" l="1"/>
  <c r="K189" i="8"/>
  <c r="C379" i="8"/>
  <c r="E378" i="8"/>
  <c r="F190" i="8" l="1"/>
  <c r="H190" i="8" s="1"/>
  <c r="I190" i="8" s="1"/>
  <c r="G190" i="8"/>
  <c r="J190" i="8" s="1"/>
  <c r="C380" i="8"/>
  <c r="E379" i="8"/>
  <c r="F191" i="8" l="1"/>
  <c r="G191" i="8"/>
  <c r="J191" i="8" s="1"/>
  <c r="K190" i="8"/>
  <c r="C381" i="8"/>
  <c r="E380" i="8"/>
  <c r="H191" i="8" l="1"/>
  <c r="I191" i="8" s="1"/>
  <c r="G192" i="8" s="1"/>
  <c r="J192" i="8" s="1"/>
  <c r="K191" i="8"/>
  <c r="F192" i="8"/>
  <c r="H192" i="8" s="1"/>
  <c r="I192" i="8" s="1"/>
  <c r="G193" i="8" s="1"/>
  <c r="J193" i="8" s="1"/>
  <c r="C382" i="8"/>
  <c r="E381" i="8"/>
  <c r="K192" i="8" l="1"/>
  <c r="F193" i="8"/>
  <c r="H193" i="8" s="1"/>
  <c r="C383" i="8"/>
  <c r="E382" i="8"/>
  <c r="I193" i="8" l="1"/>
  <c r="K193" i="8"/>
  <c r="C384" i="8"/>
  <c r="E383" i="8"/>
  <c r="F194" i="8" l="1"/>
  <c r="G194" i="8"/>
  <c r="J194" i="8" s="1"/>
  <c r="C385" i="8"/>
  <c r="E384" i="8"/>
  <c r="H194" i="8" l="1"/>
  <c r="C386" i="8"/>
  <c r="E385" i="8"/>
  <c r="I194" i="8" l="1"/>
  <c r="K194" i="8"/>
  <c r="C387" i="8"/>
  <c r="E386" i="8"/>
  <c r="F195" i="8" l="1"/>
  <c r="H195" i="8" s="1"/>
  <c r="I195" i="8" s="1"/>
  <c r="G195" i="8"/>
  <c r="J195" i="8" s="1"/>
  <c r="C388" i="8"/>
  <c r="E387" i="8"/>
  <c r="K195" i="8" l="1"/>
  <c r="G196" i="8"/>
  <c r="J196" i="8" s="1"/>
  <c r="F196" i="8"/>
  <c r="H196" i="8" s="1"/>
  <c r="I196" i="8" s="1"/>
  <c r="C389" i="8"/>
  <c r="E388" i="8"/>
  <c r="F197" i="8" l="1"/>
  <c r="G197" i="8"/>
  <c r="J197" i="8" s="1"/>
  <c r="K196" i="8"/>
  <c r="C390" i="8"/>
  <c r="E389" i="8"/>
  <c r="H197" i="8" l="1"/>
  <c r="C391" i="8"/>
  <c r="E390" i="8"/>
  <c r="I197" i="8" l="1"/>
  <c r="K197" i="8"/>
  <c r="C392" i="8"/>
  <c r="E391" i="8"/>
  <c r="F198" i="8" l="1"/>
  <c r="G198" i="8"/>
  <c r="J198" i="8" s="1"/>
  <c r="C393" i="8"/>
  <c r="E392" i="8"/>
  <c r="H198" i="8" l="1"/>
  <c r="C394" i="8"/>
  <c r="E393" i="8"/>
  <c r="I198" i="8" l="1"/>
  <c r="K198" i="8"/>
  <c r="C395" i="8"/>
  <c r="E394" i="8"/>
  <c r="G199" i="8" l="1"/>
  <c r="J199" i="8" s="1"/>
  <c r="F199" i="8"/>
  <c r="H199" i="8" s="1"/>
  <c r="I199" i="8" s="1"/>
  <c r="C396" i="8"/>
  <c r="E395" i="8"/>
  <c r="F200" i="8" l="1"/>
  <c r="G200" i="8"/>
  <c r="J200" i="8" s="1"/>
  <c r="K199" i="8"/>
  <c r="C397" i="8"/>
  <c r="E396" i="8"/>
  <c r="H200" i="8" l="1"/>
  <c r="I200" i="8" s="1"/>
  <c r="C398" i="8"/>
  <c r="E397" i="8"/>
  <c r="F201" i="8" l="1"/>
  <c r="G201" i="8"/>
  <c r="J201" i="8" s="1"/>
  <c r="K200" i="8"/>
  <c r="C399" i="8"/>
  <c r="E398" i="8"/>
  <c r="H201" i="8" l="1"/>
  <c r="I201" i="8" s="1"/>
  <c r="C400" i="8"/>
  <c r="E399" i="8"/>
  <c r="G202" i="8" l="1"/>
  <c r="J202" i="8" s="1"/>
  <c r="F202" i="8"/>
  <c r="H202" i="8" s="1"/>
  <c r="I202" i="8" s="1"/>
  <c r="K201" i="8"/>
  <c r="C401" i="8"/>
  <c r="E400" i="8"/>
  <c r="G203" i="8" l="1"/>
  <c r="J203" i="8" s="1"/>
  <c r="F203" i="8"/>
  <c r="H203" i="8" s="1"/>
  <c r="I203" i="8" s="1"/>
  <c r="K202" i="8"/>
  <c r="C402" i="8"/>
  <c r="E401" i="8"/>
  <c r="K203" i="8" l="1"/>
  <c r="G204" i="8"/>
  <c r="J204" i="8" s="1"/>
  <c r="F204" i="8"/>
  <c r="H204" i="8" s="1"/>
  <c r="K204" i="8" s="1"/>
  <c r="C403" i="8"/>
  <c r="E402" i="8"/>
  <c r="I204" i="8" l="1"/>
  <c r="C404" i="8"/>
  <c r="E403" i="8"/>
  <c r="G205" i="8" l="1"/>
  <c r="J205" i="8" s="1"/>
  <c r="F205" i="8"/>
  <c r="H205" i="8" s="1"/>
  <c r="K205" i="8" s="1"/>
  <c r="C405" i="8"/>
  <c r="E404" i="8"/>
  <c r="I205" i="8" l="1"/>
  <c r="C406" i="8"/>
  <c r="E405" i="8"/>
  <c r="F206" i="8" l="1"/>
  <c r="G206" i="8"/>
  <c r="J206" i="8" s="1"/>
  <c r="C407" i="8"/>
  <c r="E406" i="8"/>
  <c r="H206" i="8" l="1"/>
  <c r="C408" i="8"/>
  <c r="E407" i="8"/>
  <c r="K206" i="8" l="1"/>
  <c r="I206" i="8"/>
  <c r="C409" i="8"/>
  <c r="E408" i="8"/>
  <c r="F207" i="8" l="1"/>
  <c r="G207" i="8"/>
  <c r="J207" i="8" s="1"/>
  <c r="C410" i="8"/>
  <c r="E409" i="8"/>
  <c r="H207" i="8" l="1"/>
  <c r="C411" i="8"/>
  <c r="E410" i="8"/>
  <c r="I207" i="8" l="1"/>
  <c r="K207" i="8"/>
  <c r="C412" i="8"/>
  <c r="E411" i="8"/>
  <c r="F208" i="8" l="1"/>
  <c r="G208" i="8"/>
  <c r="J208" i="8" s="1"/>
  <c r="C413" i="8"/>
  <c r="E412" i="8"/>
  <c r="H208" i="8" l="1"/>
  <c r="C414" i="8"/>
  <c r="E413" i="8"/>
  <c r="K208" i="8" l="1"/>
  <c r="I208" i="8"/>
  <c r="E414" i="8"/>
  <c r="C415" i="8"/>
  <c r="G209" i="8" l="1"/>
  <c r="J209" i="8" s="1"/>
  <c r="F209" i="8"/>
  <c r="H209" i="8" s="1"/>
  <c r="K209" i="8" s="1"/>
  <c r="C416" i="8"/>
  <c r="E415" i="8"/>
  <c r="I209" i="8" l="1"/>
  <c r="C417" i="8"/>
  <c r="E416" i="8"/>
  <c r="G210" i="8" l="1"/>
  <c r="J210" i="8" s="1"/>
  <c r="F210" i="8"/>
  <c r="H210" i="8" s="1"/>
  <c r="K210" i="8" s="1"/>
  <c r="C418" i="8"/>
  <c r="E417" i="8"/>
  <c r="I210" i="8" l="1"/>
  <c r="C419" i="8"/>
  <c r="E418" i="8"/>
  <c r="G211" i="8" l="1"/>
  <c r="J211" i="8" s="1"/>
  <c r="F211" i="8"/>
  <c r="H211" i="8" s="1"/>
  <c r="K211" i="8" s="1"/>
  <c r="I211" i="8"/>
  <c r="C420" i="8"/>
  <c r="E419" i="8"/>
  <c r="F212" i="8" l="1"/>
  <c r="G212" i="8"/>
  <c r="J212" i="8" s="1"/>
  <c r="C421" i="8"/>
  <c r="E420" i="8"/>
  <c r="H212" i="8" l="1"/>
  <c r="C422" i="8"/>
  <c r="E421" i="8"/>
  <c r="K212" i="8" l="1"/>
  <c r="I212" i="8"/>
  <c r="C423" i="8"/>
  <c r="E422" i="8"/>
  <c r="G213" i="8" l="1"/>
  <c r="J213" i="8" s="1"/>
  <c r="F213" i="8"/>
  <c r="H213" i="8" s="1"/>
  <c r="I213" i="8" s="1"/>
  <c r="C424" i="8"/>
  <c r="E423" i="8"/>
  <c r="G214" i="8" l="1"/>
  <c r="J214" i="8" s="1"/>
  <c r="F214" i="8"/>
  <c r="H214" i="8" s="1"/>
  <c r="I214" i="8" s="1"/>
  <c r="K213" i="8"/>
  <c r="C425" i="8"/>
  <c r="E424" i="8"/>
  <c r="G215" i="8" l="1"/>
  <c r="J215" i="8" s="1"/>
  <c r="F215" i="8"/>
  <c r="H215" i="8" s="1"/>
  <c r="I215" i="8" s="1"/>
  <c r="K214" i="8"/>
  <c r="C426" i="8"/>
  <c r="E425" i="8"/>
  <c r="F216" i="8" l="1"/>
  <c r="G216" i="8"/>
  <c r="J216" i="8" s="1"/>
  <c r="K215" i="8"/>
  <c r="C427" i="8"/>
  <c r="E426" i="8"/>
  <c r="H216" i="8" l="1"/>
  <c r="C428" i="8"/>
  <c r="E427" i="8"/>
  <c r="K216" i="8" l="1"/>
  <c r="I216" i="8"/>
  <c r="C429" i="8"/>
  <c r="E428" i="8"/>
  <c r="G217" i="8" l="1"/>
  <c r="J217" i="8" s="1"/>
  <c r="F217" i="8"/>
  <c r="H217" i="8" s="1"/>
  <c r="C430" i="8"/>
  <c r="E429" i="8"/>
  <c r="I217" i="8" l="1"/>
  <c r="K217" i="8"/>
  <c r="C431" i="8"/>
  <c r="E430" i="8"/>
  <c r="G218" i="8" l="1"/>
  <c r="J218" i="8" s="1"/>
  <c r="F218" i="8"/>
  <c r="H218" i="8" s="1"/>
  <c r="I218" i="8" s="1"/>
  <c r="C432" i="8"/>
  <c r="E431" i="8"/>
  <c r="F219" i="8" l="1"/>
  <c r="G219" i="8"/>
  <c r="J219" i="8" s="1"/>
  <c r="K218" i="8"/>
  <c r="C433" i="8"/>
  <c r="E432" i="8"/>
  <c r="H219" i="8" l="1"/>
  <c r="I219" i="8" s="1"/>
  <c r="C434" i="8"/>
  <c r="E433" i="8"/>
  <c r="F220" i="8" l="1"/>
  <c r="G220" i="8"/>
  <c r="J220" i="8" s="1"/>
  <c r="K219" i="8"/>
  <c r="C435" i="8"/>
  <c r="E434" i="8"/>
  <c r="H220" i="8" l="1"/>
  <c r="I220" i="8" s="1"/>
  <c r="C436" i="8"/>
  <c r="E435" i="8"/>
  <c r="G221" i="8" l="1"/>
  <c r="J221" i="8" s="1"/>
  <c r="F221" i="8"/>
  <c r="K220" i="8"/>
  <c r="C437" i="8"/>
  <c r="E436" i="8"/>
  <c r="H221" i="8" l="1"/>
  <c r="C438" i="8"/>
  <c r="E437" i="8"/>
  <c r="K221" i="8" l="1"/>
  <c r="I221" i="8"/>
  <c r="C439" i="8"/>
  <c r="E438" i="8"/>
  <c r="G222" i="8" l="1"/>
  <c r="J222" i="8" s="1"/>
  <c r="F222" i="8"/>
  <c r="H222" i="8" s="1"/>
  <c r="I222" i="8" s="1"/>
  <c r="C440" i="8"/>
  <c r="E439" i="8"/>
  <c r="G223" i="8" l="1"/>
  <c r="J223" i="8" s="1"/>
  <c r="F223" i="8"/>
  <c r="H223" i="8" s="1"/>
  <c r="I223" i="8" s="1"/>
  <c r="K222" i="8"/>
  <c r="C441" i="8"/>
  <c r="E440" i="8"/>
  <c r="K223" i="8" l="1"/>
  <c r="F224" i="8"/>
  <c r="G224" i="8"/>
  <c r="J224" i="8" s="1"/>
  <c r="C442" i="8"/>
  <c r="E441" i="8"/>
  <c r="H224" i="8" l="1"/>
  <c r="C443" i="8"/>
  <c r="E442" i="8"/>
  <c r="I224" i="8" l="1"/>
  <c r="K224" i="8"/>
  <c r="C444" i="8"/>
  <c r="E443" i="8"/>
  <c r="G225" i="8" l="1"/>
  <c r="J225" i="8" s="1"/>
  <c r="F225" i="8"/>
  <c r="H225" i="8" s="1"/>
  <c r="I225" i="8" s="1"/>
  <c r="C445" i="8"/>
  <c r="E444" i="8"/>
  <c r="G226" i="8" l="1"/>
  <c r="J226" i="8" s="1"/>
  <c r="F226" i="8"/>
  <c r="H226" i="8" s="1"/>
  <c r="I226" i="8" s="1"/>
  <c r="K225" i="8"/>
  <c r="C446" i="8"/>
  <c r="E445" i="8"/>
  <c r="K226" i="8" l="1"/>
  <c r="F227" i="8"/>
  <c r="G227" i="8"/>
  <c r="J227" i="8" s="1"/>
  <c r="C447" i="8"/>
  <c r="E446" i="8"/>
  <c r="H227" i="8" l="1"/>
  <c r="I227" i="8" s="1"/>
  <c r="K227" i="8"/>
  <c r="C448" i="8"/>
  <c r="E447" i="8"/>
  <c r="G228" i="8" l="1"/>
  <c r="J228" i="8" s="1"/>
  <c r="F228" i="8"/>
  <c r="H228" i="8" s="1"/>
  <c r="I228" i="8" s="1"/>
  <c r="C449" i="8"/>
  <c r="E448" i="8"/>
  <c r="K228" i="8" l="1"/>
  <c r="F229" i="8"/>
  <c r="G229" i="8"/>
  <c r="J229" i="8" s="1"/>
  <c r="C450" i="8"/>
  <c r="E449" i="8"/>
  <c r="H229" i="8" l="1"/>
  <c r="I229" i="8" s="1"/>
  <c r="F230" i="8" s="1"/>
  <c r="K229" i="8"/>
  <c r="C451" i="8"/>
  <c r="E450" i="8"/>
  <c r="G230" i="8" l="1"/>
  <c r="J230" i="8" s="1"/>
  <c r="C452" i="8"/>
  <c r="E451" i="8"/>
  <c r="H230" i="8" l="1"/>
  <c r="I230" i="8" s="1"/>
  <c r="G231" i="8"/>
  <c r="J231" i="8" s="1"/>
  <c r="F231" i="8"/>
  <c r="K230" i="8"/>
  <c r="C453" i="8"/>
  <c r="E452" i="8"/>
  <c r="H231" i="8" l="1"/>
  <c r="I231" i="8" s="1"/>
  <c r="K231" i="8"/>
  <c r="F232" i="8"/>
  <c r="G232" i="8"/>
  <c r="J232" i="8" s="1"/>
  <c r="C454" i="8"/>
  <c r="E453" i="8"/>
  <c r="H232" i="8" l="1"/>
  <c r="I232" i="8" s="1"/>
  <c r="F233" i="8" s="1"/>
  <c r="G233" i="8"/>
  <c r="J233" i="8" s="1"/>
  <c r="K232" i="8"/>
  <c r="C455" i="8"/>
  <c r="E454" i="8"/>
  <c r="H233" i="8" l="1"/>
  <c r="I233" i="8" s="1"/>
  <c r="C456" i="8"/>
  <c r="E455" i="8"/>
  <c r="F234" i="8" l="1"/>
  <c r="G234" i="8"/>
  <c r="J234" i="8" s="1"/>
  <c r="K233" i="8"/>
  <c r="C457" i="8"/>
  <c r="E456" i="8"/>
  <c r="H234" i="8" l="1"/>
  <c r="C458" i="8"/>
  <c r="E457" i="8"/>
  <c r="K234" i="8" l="1"/>
  <c r="I234" i="8"/>
  <c r="C459" i="8"/>
  <c r="E458" i="8"/>
  <c r="G235" i="8" l="1"/>
  <c r="J235" i="8" s="1"/>
  <c r="F235" i="8"/>
  <c r="H235" i="8" s="1"/>
  <c r="K235" i="8" s="1"/>
  <c r="C460" i="8"/>
  <c r="E459" i="8"/>
  <c r="I235" i="8" l="1"/>
  <c r="C461" i="8"/>
  <c r="E460" i="8"/>
  <c r="G236" i="8" l="1"/>
  <c r="J236" i="8" s="1"/>
  <c r="F236" i="8"/>
  <c r="H236" i="8" s="1"/>
  <c r="K236" i="8" s="1"/>
  <c r="C462" i="8"/>
  <c r="E461" i="8"/>
  <c r="I236" i="8" l="1"/>
  <c r="C463" i="8"/>
  <c r="E462" i="8"/>
  <c r="F237" i="8" l="1"/>
  <c r="G237" i="8"/>
  <c r="J237" i="8" s="1"/>
  <c r="C464" i="8"/>
  <c r="E463" i="8"/>
  <c r="H237" i="8" l="1"/>
  <c r="E464" i="8"/>
  <c r="C465" i="8"/>
  <c r="K237" i="8" l="1"/>
  <c r="I237" i="8"/>
  <c r="C466" i="8"/>
  <c r="E465" i="8"/>
  <c r="G238" i="8" l="1"/>
  <c r="J238" i="8" s="1"/>
  <c r="F238" i="8"/>
  <c r="H238" i="8" s="1"/>
  <c r="I238" i="8" s="1"/>
  <c r="E466" i="8"/>
  <c r="C467" i="8"/>
  <c r="K238" i="8" l="1"/>
  <c r="G239" i="8"/>
  <c r="J239" i="8" s="1"/>
  <c r="F239" i="8"/>
  <c r="E467" i="8"/>
  <c r="C468" i="8"/>
  <c r="H239" i="8" l="1"/>
  <c r="I239" i="8" s="1"/>
  <c r="F240" i="8" s="1"/>
  <c r="G240" i="8"/>
  <c r="J240" i="8" s="1"/>
  <c r="K239" i="8"/>
  <c r="E468" i="8"/>
  <c r="C469" i="8"/>
  <c r="H240" i="8" l="1"/>
  <c r="I240" i="8" s="1"/>
  <c r="G241" i="8" s="1"/>
  <c r="J241" i="8" s="1"/>
  <c r="F241" i="8"/>
  <c r="C470" i="8"/>
  <c r="E469" i="8"/>
  <c r="K240" i="8" l="1"/>
  <c r="H241" i="8"/>
  <c r="I241" i="8" s="1"/>
  <c r="C471" i="8"/>
  <c r="E470" i="8"/>
  <c r="K241" i="8" l="1"/>
  <c r="G242" i="8"/>
  <c r="J242" i="8" s="1"/>
  <c r="F242" i="8"/>
  <c r="H242" i="8" s="1"/>
  <c r="I242" i="8" s="1"/>
  <c r="C472" i="8"/>
  <c r="E471" i="8"/>
  <c r="G243" i="8" l="1"/>
  <c r="J243" i="8" s="1"/>
  <c r="F243" i="8"/>
  <c r="H243" i="8" s="1"/>
  <c r="K242" i="8"/>
  <c r="E472" i="8"/>
  <c r="C473" i="8"/>
  <c r="K243" i="8" l="1"/>
  <c r="I243" i="8"/>
  <c r="E473" i="8"/>
  <c r="C474" i="8"/>
  <c r="F244" i="8" l="1"/>
  <c r="G244" i="8"/>
  <c r="J244" i="8" s="1"/>
  <c r="E474" i="8"/>
  <c r="C475" i="8"/>
  <c r="H244" i="8" l="1"/>
  <c r="C476" i="8"/>
  <c r="E475" i="8"/>
  <c r="K244" i="8" l="1"/>
  <c r="I244" i="8"/>
  <c r="C477" i="8"/>
  <c r="E476" i="8"/>
  <c r="F245" i="8" l="1"/>
  <c r="G245" i="8"/>
  <c r="J245" i="8" s="1"/>
  <c r="C478" i="8"/>
  <c r="E477" i="8"/>
  <c r="H245" i="8" l="1"/>
  <c r="C479" i="8"/>
  <c r="E478" i="8"/>
  <c r="K245" i="8" l="1"/>
  <c r="I245" i="8"/>
  <c r="E479" i="8"/>
  <c r="C480" i="8"/>
  <c r="G246" i="8" l="1"/>
  <c r="J246" i="8" s="1"/>
  <c r="F246" i="8"/>
  <c r="E480" i="8"/>
  <c r="C481" i="8"/>
  <c r="H246" i="8" l="1"/>
  <c r="E481" i="8"/>
  <c r="C482" i="8"/>
  <c r="I246" i="8" l="1"/>
  <c r="K246" i="8"/>
  <c r="C483" i="8"/>
  <c r="E482" i="8"/>
  <c r="F247" i="8" l="1"/>
  <c r="G247" i="8"/>
  <c r="J247" i="8" s="1"/>
  <c r="E483" i="8"/>
  <c r="C484" i="8"/>
  <c r="H247" i="8" l="1"/>
  <c r="E484" i="8"/>
  <c r="C485" i="8"/>
  <c r="K247" i="8" l="1"/>
  <c r="I247" i="8"/>
  <c r="E485" i="8"/>
  <c r="C486" i="8"/>
  <c r="G248" i="8" l="1"/>
  <c r="J248" i="8" s="1"/>
  <c r="F248" i="8"/>
  <c r="H248" i="8" s="1"/>
  <c r="K248" i="8" s="1"/>
  <c r="C487" i="8"/>
  <c r="E486" i="8"/>
  <c r="I248" i="8" l="1"/>
  <c r="E487" i="8"/>
  <c r="C488" i="8"/>
  <c r="G249" i="8" l="1"/>
  <c r="J249" i="8" s="1"/>
  <c r="F249" i="8"/>
  <c r="H249" i="8" s="1"/>
  <c r="K249" i="8" s="1"/>
  <c r="E488" i="8"/>
  <c r="C489" i="8"/>
  <c r="I249" i="8" l="1"/>
  <c r="G250" i="8"/>
  <c r="J250" i="8" s="1"/>
  <c r="F250" i="8"/>
  <c r="C490" i="8"/>
  <c r="E489" i="8"/>
  <c r="H250" i="8" l="1"/>
  <c r="K250" i="8" s="1"/>
  <c r="I250" i="8"/>
  <c r="C491" i="8"/>
  <c r="E490" i="8"/>
  <c r="G251" i="8" l="1"/>
  <c r="J251" i="8" s="1"/>
  <c r="F251" i="8"/>
  <c r="H251" i="8" s="1"/>
  <c r="C492" i="8"/>
  <c r="E491" i="8"/>
  <c r="I251" i="8" l="1"/>
  <c r="K251" i="8"/>
  <c r="C493" i="8"/>
  <c r="E492" i="8"/>
  <c r="G252" i="8" l="1"/>
  <c r="J252" i="8" s="1"/>
  <c r="F252" i="8"/>
  <c r="E493" i="8"/>
  <c r="C494" i="8"/>
  <c r="H252" i="8" l="1"/>
  <c r="I252" i="8" s="1"/>
  <c r="G253" i="8" s="1"/>
  <c r="J253" i="8" s="1"/>
  <c r="F253" i="8"/>
  <c r="K252" i="8"/>
  <c r="C495" i="8"/>
  <c r="E494" i="8"/>
  <c r="H253" i="8" l="1"/>
  <c r="I253" i="8" s="1"/>
  <c r="G254" i="8" s="1"/>
  <c r="J254" i="8" s="1"/>
  <c r="F254" i="8"/>
  <c r="C496" i="8"/>
  <c r="E495" i="8"/>
  <c r="K253" i="8" l="1"/>
  <c r="H254" i="8"/>
  <c r="C497" i="8"/>
  <c r="E496" i="8"/>
  <c r="I254" i="8" l="1"/>
  <c r="K254" i="8"/>
  <c r="E497" i="8"/>
  <c r="C498" i="8"/>
  <c r="G255" i="8" l="1"/>
  <c r="J255" i="8" s="1"/>
  <c r="F255" i="8"/>
  <c r="H255" i="8" s="1"/>
  <c r="I255" i="8" s="1"/>
  <c r="C499" i="8"/>
  <c r="E498" i="8"/>
  <c r="F256" i="8" l="1"/>
  <c r="G256" i="8"/>
  <c r="J256" i="8" s="1"/>
  <c r="K255" i="8"/>
  <c r="C500" i="8"/>
  <c r="E499" i="8"/>
  <c r="H256" i="8" l="1"/>
  <c r="I256" i="8" s="1"/>
  <c r="F257" i="8"/>
  <c r="G257" i="8"/>
  <c r="J257" i="8" s="1"/>
  <c r="K256" i="8"/>
  <c r="E500" i="8"/>
  <c r="C501" i="8"/>
  <c r="H257" i="8" l="1"/>
  <c r="I257" i="8" s="1"/>
  <c r="C502" i="8"/>
  <c r="E501" i="8"/>
  <c r="G258" i="8" l="1"/>
  <c r="J258" i="8" s="1"/>
  <c r="F258" i="8"/>
  <c r="H258" i="8" s="1"/>
  <c r="I258" i="8" s="1"/>
  <c r="K257" i="8"/>
  <c r="C503" i="8"/>
  <c r="E502" i="8"/>
  <c r="K258" i="8" l="1"/>
  <c r="G259" i="8"/>
  <c r="J259" i="8" s="1"/>
  <c r="F259" i="8"/>
  <c r="H259" i="8" s="1"/>
  <c r="I259" i="8" s="1"/>
  <c r="C504" i="8"/>
  <c r="E503" i="8"/>
  <c r="F260" i="8" l="1"/>
  <c r="G260" i="8"/>
  <c r="J260" i="8" s="1"/>
  <c r="K259" i="8"/>
  <c r="C505" i="8"/>
  <c r="E504" i="8"/>
  <c r="H260" i="8" l="1"/>
  <c r="I260" i="8" s="1"/>
  <c r="E505" i="8"/>
  <c r="C506" i="8"/>
  <c r="G261" i="8" l="1"/>
  <c r="J261" i="8" s="1"/>
  <c r="F261" i="8"/>
  <c r="H261" i="8" s="1"/>
  <c r="I261" i="8" s="1"/>
  <c r="K260" i="8"/>
  <c r="E506" i="8"/>
  <c r="C507" i="8"/>
  <c r="K261" i="8" l="1"/>
  <c r="G262" i="8"/>
  <c r="J262" i="8" s="1"/>
  <c r="F262" i="8"/>
  <c r="C508" i="8"/>
  <c r="E507" i="8"/>
  <c r="H262" i="8" l="1"/>
  <c r="I262" i="8" s="1"/>
  <c r="G263" i="8"/>
  <c r="J263" i="8" s="1"/>
  <c r="F263" i="8"/>
  <c r="K262" i="8"/>
  <c r="C509" i="8"/>
  <c r="E508" i="8"/>
  <c r="H263" i="8" l="1"/>
  <c r="I263" i="8" s="1"/>
  <c r="F264" i="8"/>
  <c r="G264" i="8"/>
  <c r="J264" i="8" s="1"/>
  <c r="K263" i="8"/>
  <c r="E509" i="8"/>
  <c r="C510" i="8"/>
  <c r="H264" i="8" l="1"/>
  <c r="I264" i="8" s="1"/>
  <c r="E510" i="8"/>
  <c r="C511" i="8"/>
  <c r="G265" i="8" l="1"/>
  <c r="J265" i="8" s="1"/>
  <c r="F265" i="8"/>
  <c r="H265" i="8" s="1"/>
  <c r="I265" i="8" s="1"/>
  <c r="K264" i="8"/>
  <c r="C512" i="8"/>
  <c r="E511" i="8"/>
  <c r="F266" i="8" l="1"/>
  <c r="G266" i="8"/>
  <c r="J266" i="8" s="1"/>
  <c r="K265" i="8"/>
  <c r="C513" i="8"/>
  <c r="E512" i="8"/>
  <c r="C514" i="8"/>
  <c r="H266" i="8" l="1"/>
  <c r="I266" i="8" s="1"/>
  <c r="E513" i="8"/>
  <c r="F267" i="8" l="1"/>
  <c r="G267" i="8"/>
  <c r="J267" i="8" s="1"/>
  <c r="K266" i="8"/>
  <c r="H267" i="8" l="1"/>
  <c r="I267" i="8" s="1"/>
  <c r="G268" i="8"/>
  <c r="J268" i="8" s="1"/>
  <c r="F268" i="8"/>
  <c r="H268" i="8" l="1"/>
  <c r="K267" i="8"/>
  <c r="I268" i="8"/>
  <c r="K268" i="8" l="1"/>
  <c r="F269" i="8"/>
  <c r="G269" i="8"/>
  <c r="J269" i="8" s="1"/>
  <c r="H269" i="8" l="1"/>
  <c r="K269" i="8" l="1"/>
  <c r="I269" i="8"/>
  <c r="G270" i="8" l="1"/>
  <c r="J270" i="8" s="1"/>
  <c r="F270" i="8"/>
  <c r="H270" i="8" s="1"/>
  <c r="I270" i="8" s="1"/>
  <c r="G271" i="8" l="1"/>
  <c r="J271" i="8" s="1"/>
  <c r="F271" i="8"/>
  <c r="H271" i="8" s="1"/>
  <c r="I271" i="8" s="1"/>
  <c r="K270" i="8"/>
  <c r="F272" i="8" l="1"/>
  <c r="G272" i="8"/>
  <c r="J272" i="8" s="1"/>
  <c r="K271" i="8"/>
  <c r="H272" i="8" l="1"/>
  <c r="I272" i="8" s="1"/>
  <c r="G273" i="8" l="1"/>
  <c r="J273" i="8" s="1"/>
  <c r="F273" i="8"/>
  <c r="H273" i="8" s="1"/>
  <c r="I273" i="8" s="1"/>
  <c r="K272" i="8"/>
  <c r="F274" i="8" l="1"/>
  <c r="G274" i="8"/>
  <c r="J274" i="8" s="1"/>
  <c r="K273" i="8"/>
  <c r="H274" i="8" l="1"/>
  <c r="I274" i="8" s="1"/>
  <c r="G275" i="8" l="1"/>
  <c r="J275" i="8" s="1"/>
  <c r="F275" i="8"/>
  <c r="H275" i="8" s="1"/>
  <c r="I275" i="8" s="1"/>
  <c r="K274" i="8"/>
  <c r="K275" i="8" l="1"/>
  <c r="G276" i="8"/>
  <c r="J276" i="8" s="1"/>
  <c r="F276" i="8"/>
  <c r="H276" i="8" s="1"/>
  <c r="I276" i="8" s="1"/>
  <c r="G277" i="8" l="1"/>
  <c r="J277" i="8" s="1"/>
  <c r="F277" i="8"/>
  <c r="H277" i="8" s="1"/>
  <c r="K276" i="8"/>
  <c r="K277" i="8" l="1"/>
  <c r="I277" i="8"/>
  <c r="F278" i="8"/>
  <c r="G278" i="8"/>
  <c r="J278" i="8" s="1"/>
  <c r="H278" i="8" l="1"/>
  <c r="K278" i="8" l="1"/>
  <c r="I278" i="8"/>
  <c r="G279" i="8" l="1"/>
  <c r="J279" i="8" s="1"/>
  <c r="F279" i="8"/>
  <c r="H279" i="8" s="1"/>
  <c r="K279" i="8" s="1"/>
  <c r="I279" i="8" l="1"/>
  <c r="F280" i="8" l="1"/>
  <c r="G280" i="8"/>
  <c r="J280" i="8" s="1"/>
  <c r="H280" i="8" l="1"/>
  <c r="K280" i="8" l="1"/>
  <c r="I280" i="8"/>
  <c r="F281" i="8" l="1"/>
  <c r="G281" i="8"/>
  <c r="J281" i="8" s="1"/>
  <c r="H281" i="8" l="1"/>
  <c r="K281" i="8" l="1"/>
  <c r="I281" i="8"/>
  <c r="G282" i="8" l="1"/>
  <c r="J282" i="8" s="1"/>
  <c r="F282" i="8"/>
  <c r="H282" i="8" s="1"/>
  <c r="I282" i="8" s="1"/>
  <c r="G283" i="8" l="1"/>
  <c r="J283" i="8" s="1"/>
  <c r="F283" i="8"/>
  <c r="H283" i="8" s="1"/>
  <c r="I283" i="8" s="1"/>
  <c r="K282" i="8"/>
  <c r="G284" i="8" l="1"/>
  <c r="F284" i="8"/>
  <c r="H284" i="8" s="1"/>
  <c r="I284" i="8" s="1"/>
  <c r="J284" i="8"/>
  <c r="K283" i="8"/>
  <c r="G285" i="8" l="1"/>
  <c r="F285" i="8"/>
  <c r="H285" i="8" s="1"/>
  <c r="I285" i="8" s="1"/>
  <c r="K284" i="8"/>
  <c r="J285" i="8"/>
  <c r="G286" i="8" l="1"/>
  <c r="J286" i="8" s="1"/>
  <c r="F286" i="8"/>
  <c r="K285" i="8"/>
  <c r="H286" i="8" l="1"/>
  <c r="I286" i="8" s="1"/>
  <c r="F287" i="8" l="1"/>
  <c r="G287" i="8"/>
  <c r="J287" i="8" s="1"/>
  <c r="K286" i="8"/>
  <c r="H287" i="8" l="1"/>
  <c r="I287" i="8" s="1"/>
  <c r="F288" i="8" l="1"/>
  <c r="G288" i="8"/>
  <c r="J288" i="8" s="1"/>
  <c r="K287" i="8"/>
  <c r="H288" i="8" l="1"/>
  <c r="I288" i="8" s="1"/>
  <c r="F289" i="8" l="1"/>
  <c r="G289" i="8"/>
  <c r="J289" i="8" s="1"/>
  <c r="K288" i="8"/>
  <c r="H289" i="8" l="1"/>
  <c r="I289" i="8" s="1"/>
  <c r="G290" i="8" l="1"/>
  <c r="J290" i="8" s="1"/>
  <c r="F290" i="8"/>
  <c r="K289" i="8"/>
  <c r="H290" i="8" l="1"/>
  <c r="I290" i="8" s="1"/>
  <c r="F291" i="8"/>
  <c r="G291" i="8"/>
  <c r="J291" i="8" s="1"/>
  <c r="K290" i="8"/>
  <c r="H291" i="8" l="1"/>
  <c r="I291" i="8" s="1"/>
  <c r="G292" i="8" l="1"/>
  <c r="J292" i="8" s="1"/>
  <c r="F292" i="8"/>
  <c r="K291" i="8"/>
  <c r="H292" i="8" l="1"/>
  <c r="I292" i="8" s="1"/>
  <c r="G293" i="8" s="1"/>
  <c r="J293" i="8" s="1"/>
  <c r="F293" i="8" l="1"/>
  <c r="K292" i="8"/>
  <c r="H293" i="8"/>
  <c r="I293" i="8" l="1"/>
  <c r="K293" i="8"/>
  <c r="G294" i="8" l="1"/>
  <c r="J294" i="8" s="1"/>
  <c r="F294" i="8"/>
  <c r="H294" i="8" l="1"/>
  <c r="I294" i="8" s="1"/>
  <c r="G295" i="8"/>
  <c r="J295" i="8" s="1"/>
  <c r="F295" i="8"/>
  <c r="H295" i="8" s="1"/>
  <c r="I295" i="8" s="1"/>
  <c r="K294" i="8"/>
  <c r="G296" i="8" l="1"/>
  <c r="J296" i="8" s="1"/>
  <c r="F296" i="8"/>
  <c r="K295" i="8"/>
  <c r="H296" i="8" l="1"/>
  <c r="I296" i="8" s="1"/>
  <c r="F297" i="8" s="1"/>
  <c r="G297" i="8"/>
  <c r="J297" i="8" s="1"/>
  <c r="K296" i="8"/>
  <c r="H297" i="8" l="1"/>
  <c r="I297" i="8" s="1"/>
  <c r="G298" i="8" l="1"/>
  <c r="J298" i="8" s="1"/>
  <c r="F298" i="8"/>
  <c r="K297" i="8"/>
  <c r="H298" i="8" l="1"/>
  <c r="I298" i="8" s="1"/>
  <c r="F299" i="8" l="1"/>
  <c r="G299" i="8"/>
  <c r="J299" i="8" s="1"/>
  <c r="K298" i="8"/>
  <c r="H299" i="8" l="1"/>
  <c r="I299" i="8" s="1"/>
  <c r="F300" i="8" l="1"/>
  <c r="G300" i="8"/>
  <c r="J300" i="8" s="1"/>
  <c r="K299" i="8"/>
  <c r="H300" i="8" l="1"/>
  <c r="I300" i="8" s="1"/>
  <c r="F301" i="8" l="1"/>
  <c r="G301" i="8"/>
  <c r="J301" i="8" s="1"/>
  <c r="K300" i="8"/>
  <c r="H301" i="8" l="1"/>
  <c r="I301" i="8" s="1"/>
  <c r="G302" i="8" l="1"/>
  <c r="J302" i="8" s="1"/>
  <c r="F302" i="8"/>
  <c r="H302" i="8" s="1"/>
  <c r="I302" i="8" s="1"/>
  <c r="K301" i="8"/>
  <c r="F303" i="8" l="1"/>
  <c r="G303" i="8"/>
  <c r="J303" i="8" s="1"/>
  <c r="K302" i="8"/>
  <c r="H303" i="8" l="1"/>
  <c r="I303" i="8" s="1"/>
  <c r="F304" i="8" l="1"/>
  <c r="G304" i="8"/>
  <c r="J304" i="8" s="1"/>
  <c r="K303" i="8"/>
  <c r="H304" i="8" l="1"/>
  <c r="I304" i="8" s="1"/>
  <c r="F305" i="8" l="1"/>
  <c r="G305" i="8"/>
  <c r="J305" i="8" s="1"/>
  <c r="K304" i="8"/>
  <c r="H305" i="8" l="1"/>
  <c r="I305" i="8" s="1"/>
  <c r="F306" i="8" l="1"/>
  <c r="G306" i="8"/>
  <c r="J306" i="8" s="1"/>
  <c r="K305" i="8"/>
  <c r="H306" i="8" l="1"/>
  <c r="I306" i="8" s="1"/>
  <c r="F307" i="8" l="1"/>
  <c r="G307" i="8"/>
  <c r="J307" i="8" s="1"/>
  <c r="K306" i="8"/>
  <c r="H307" i="8" l="1"/>
  <c r="I307" i="8" s="1"/>
  <c r="F308" i="8" l="1"/>
  <c r="G308" i="8"/>
  <c r="J308" i="8" s="1"/>
  <c r="K307" i="8"/>
  <c r="H308" i="8" l="1"/>
  <c r="I308" i="8" s="1"/>
  <c r="F309" i="8" l="1"/>
  <c r="G309" i="8"/>
  <c r="J309" i="8" s="1"/>
  <c r="K308" i="8"/>
  <c r="H309" i="8" l="1"/>
  <c r="I309" i="8" s="1"/>
  <c r="G310" i="8" l="1"/>
  <c r="J310" i="8" s="1"/>
  <c r="F310" i="8"/>
  <c r="K309" i="8"/>
  <c r="H310" i="8" l="1"/>
  <c r="I310" i="8" s="1"/>
  <c r="F311" i="8"/>
  <c r="G311" i="8"/>
  <c r="J311" i="8" s="1"/>
  <c r="K310" i="8"/>
  <c r="H311" i="8" l="1"/>
  <c r="I311" i="8" s="1"/>
  <c r="F312" i="8" l="1"/>
  <c r="G312" i="8"/>
  <c r="J312" i="8" s="1"/>
  <c r="K311" i="8"/>
  <c r="H312" i="8" l="1"/>
  <c r="I312" i="8" s="1"/>
  <c r="F313" i="8" l="1"/>
  <c r="G313" i="8"/>
  <c r="J313" i="8" s="1"/>
  <c r="K312" i="8"/>
  <c r="H313" i="8" l="1"/>
  <c r="I313" i="8" s="1"/>
  <c r="K313" i="8" l="1"/>
  <c r="G314" i="8"/>
  <c r="J314" i="8" s="1"/>
  <c r="F314" i="8"/>
  <c r="H314" i="8" l="1"/>
  <c r="I314" i="8" s="1"/>
  <c r="G315" i="8" s="1"/>
  <c r="J315" i="8" s="1"/>
  <c r="F315" i="8"/>
  <c r="K314" i="8"/>
  <c r="H315" i="8" l="1"/>
  <c r="I315" i="8" s="1"/>
  <c r="F316" i="8" l="1"/>
  <c r="G316" i="8"/>
  <c r="J316" i="8" s="1"/>
  <c r="K315" i="8"/>
  <c r="H316" i="8" l="1"/>
  <c r="I316" i="8" s="1"/>
  <c r="G317" i="8" l="1"/>
  <c r="J317" i="8" s="1"/>
  <c r="F317" i="8"/>
  <c r="H317" i="8" s="1"/>
  <c r="I317" i="8" s="1"/>
  <c r="K316" i="8"/>
  <c r="F318" i="8" l="1"/>
  <c r="G318" i="8"/>
  <c r="J318" i="8" s="1"/>
  <c r="K317" i="8"/>
  <c r="H318" i="8" l="1"/>
  <c r="I318" i="8" s="1"/>
  <c r="G319" i="8" s="1"/>
  <c r="J319" i="8" s="1"/>
  <c r="F319" i="8" l="1"/>
  <c r="H319" i="8" s="1"/>
  <c r="K318" i="8"/>
  <c r="I319" i="8" l="1"/>
  <c r="K319" i="8"/>
  <c r="G320" i="8" l="1"/>
  <c r="J320" i="8" s="1"/>
  <c r="F320" i="8"/>
  <c r="H320" i="8" s="1"/>
  <c r="I320" i="8" s="1"/>
  <c r="G321" i="8" s="1"/>
  <c r="J321" i="8" s="1"/>
  <c r="K320" i="8" l="1"/>
  <c r="F321" i="8"/>
  <c r="H321" i="8" s="1"/>
  <c r="I321" i="8" s="1"/>
  <c r="G322" i="8" s="1"/>
  <c r="J322" i="8" s="1"/>
  <c r="F322" i="8" l="1"/>
  <c r="H322" i="8" s="1"/>
  <c r="I322" i="8" s="1"/>
  <c r="F323" i="8" s="1"/>
  <c r="K321" i="8"/>
  <c r="K322" i="8" l="1"/>
  <c r="G323" i="8"/>
  <c r="J323" i="8" s="1"/>
  <c r="H323" i="8" l="1"/>
  <c r="I323" i="8" l="1"/>
  <c r="K323" i="8"/>
  <c r="F324" i="8" l="1"/>
  <c r="H324" i="8" s="1"/>
  <c r="I324" i="8" s="1"/>
  <c r="G324" i="8"/>
  <c r="J324" i="8" s="1"/>
  <c r="F325" i="8" l="1"/>
  <c r="G325" i="8"/>
  <c r="J325" i="8" s="1"/>
  <c r="K324" i="8"/>
  <c r="H325" i="8" l="1"/>
  <c r="I325" i="8" s="1"/>
  <c r="G326" i="8" l="1"/>
  <c r="J326" i="8" s="1"/>
  <c r="F326" i="8"/>
  <c r="H326" i="8" s="1"/>
  <c r="I326" i="8" s="1"/>
  <c r="K325" i="8"/>
  <c r="K326" i="8" l="1"/>
  <c r="G327" i="8"/>
  <c r="J327" i="8" s="1"/>
  <c r="F327" i="8"/>
  <c r="H327" i="8" s="1"/>
  <c r="I327" i="8" s="1"/>
  <c r="G328" i="8" l="1"/>
  <c r="J328" i="8" s="1"/>
  <c r="F328" i="8"/>
  <c r="H328" i="8" s="1"/>
  <c r="I328" i="8" s="1"/>
  <c r="K327" i="8"/>
  <c r="F329" i="8" l="1"/>
  <c r="G329" i="8"/>
  <c r="J329" i="8" s="1"/>
  <c r="K328" i="8"/>
  <c r="H329" i="8" l="1"/>
  <c r="I329" i="8" s="1"/>
  <c r="F330" i="8" l="1"/>
  <c r="G330" i="8"/>
  <c r="J330" i="8" s="1"/>
  <c r="K329" i="8"/>
  <c r="H330" i="8" l="1"/>
  <c r="I330" i="8" s="1"/>
  <c r="F331" i="8" l="1"/>
  <c r="G331" i="8"/>
  <c r="J331" i="8" s="1"/>
  <c r="K330" i="8"/>
  <c r="H331" i="8" l="1"/>
  <c r="I331" i="8" s="1"/>
  <c r="G332" i="8" l="1"/>
  <c r="J332" i="8" s="1"/>
  <c r="F332" i="8"/>
  <c r="H332" i="8" s="1"/>
  <c r="I332" i="8" s="1"/>
  <c r="K331" i="8"/>
  <c r="G333" i="8" l="1"/>
  <c r="J333" i="8" s="1"/>
  <c r="F333" i="8"/>
  <c r="H333" i="8" s="1"/>
  <c r="I333" i="8" s="1"/>
  <c r="K332" i="8"/>
  <c r="G334" i="8" l="1"/>
  <c r="J334" i="8" s="1"/>
  <c r="F334" i="8"/>
  <c r="H334" i="8" s="1"/>
  <c r="I334" i="8" s="1"/>
  <c r="K333" i="8"/>
  <c r="F335" i="8" l="1"/>
  <c r="G335" i="8"/>
  <c r="J335" i="8" s="1"/>
  <c r="K334" i="8"/>
  <c r="H335" i="8" l="1"/>
  <c r="I335" i="8" s="1"/>
  <c r="G336" i="8" l="1"/>
  <c r="J336" i="8" s="1"/>
  <c r="F336" i="8"/>
  <c r="H336" i="8" s="1"/>
  <c r="I336" i="8" s="1"/>
  <c r="G337" i="8" s="1"/>
  <c r="J337" i="8" s="1"/>
  <c r="K335" i="8"/>
  <c r="K336" i="8" s="1"/>
  <c r="F337" i="8" l="1"/>
  <c r="H337" i="8" s="1"/>
  <c r="I337" i="8" s="1"/>
  <c r="F338" i="8" l="1"/>
  <c r="G338" i="8"/>
  <c r="J338" i="8" s="1"/>
  <c r="K337" i="8"/>
  <c r="H338" i="8" l="1"/>
  <c r="I338" i="8" s="1"/>
  <c r="F339" i="8" l="1"/>
  <c r="G339" i="8"/>
  <c r="J339" i="8" s="1"/>
  <c r="K338" i="8"/>
  <c r="H339" i="8" l="1"/>
  <c r="I339" i="8" s="1"/>
  <c r="F340" i="8" l="1"/>
  <c r="G340" i="8"/>
  <c r="J340" i="8" s="1"/>
  <c r="K339" i="8"/>
  <c r="H340" i="8" l="1"/>
  <c r="I340" i="8" s="1"/>
  <c r="G341" i="8" l="1"/>
  <c r="J341" i="8" s="1"/>
  <c r="F341" i="8"/>
  <c r="H341" i="8" s="1"/>
  <c r="I341" i="8" s="1"/>
  <c r="K340" i="8"/>
  <c r="F342" i="8" l="1"/>
  <c r="G342" i="8"/>
  <c r="J342" i="8" s="1"/>
  <c r="K341" i="8"/>
  <c r="H342" i="8" l="1"/>
  <c r="I342" i="8" s="1"/>
  <c r="G343" i="8" l="1"/>
  <c r="J343" i="8" s="1"/>
  <c r="F343" i="8"/>
  <c r="H343" i="8" s="1"/>
  <c r="K343" i="8" s="1"/>
  <c r="K342" i="8"/>
  <c r="I343" i="8" l="1"/>
  <c r="F344" i="8" l="1"/>
  <c r="G344" i="8"/>
  <c r="J344" i="8" s="1"/>
  <c r="H344" i="8" l="1"/>
  <c r="K344" i="8" s="1"/>
  <c r="I344" i="8"/>
  <c r="G345" i="8" l="1"/>
  <c r="J345" i="8" s="1"/>
  <c r="F345" i="8"/>
  <c r="H345" i="8" l="1"/>
  <c r="K345" i="8" s="1"/>
  <c r="I345" i="8" l="1"/>
  <c r="G346" i="8" l="1"/>
  <c r="J346" i="8" s="1"/>
  <c r="F346" i="8"/>
  <c r="H346" i="8" s="1"/>
  <c r="I346" i="8" s="1"/>
  <c r="K346" i="8" l="1"/>
  <c r="G347" i="8"/>
  <c r="J347" i="8" s="1"/>
  <c r="F347" i="8"/>
  <c r="H347" i="8" l="1"/>
  <c r="K347" i="8" s="1"/>
  <c r="I347" i="8"/>
  <c r="F348" i="8" l="1"/>
  <c r="G348" i="8"/>
  <c r="J348" i="8" s="1"/>
  <c r="H348" i="8" l="1"/>
  <c r="K348" i="8" l="1"/>
  <c r="I348" i="8"/>
  <c r="F349" i="8" l="1"/>
  <c r="G349" i="8"/>
  <c r="J349" i="8" s="1"/>
  <c r="H349" i="8" l="1"/>
  <c r="I349" i="8" l="1"/>
  <c r="K349" i="8"/>
  <c r="G350" i="8" l="1"/>
  <c r="J350" i="8" s="1"/>
  <c r="F350" i="8"/>
  <c r="H350" i="8" s="1"/>
  <c r="I350" i="8" s="1"/>
  <c r="G351" i="8" l="1"/>
  <c r="J351" i="8" s="1"/>
  <c r="F351" i="8"/>
  <c r="H351" i="8" s="1"/>
  <c r="I351" i="8" s="1"/>
  <c r="K350" i="8"/>
  <c r="F352" i="8" l="1"/>
  <c r="G352" i="8"/>
  <c r="J352" i="8" s="1"/>
  <c r="K351" i="8"/>
  <c r="H352" i="8" l="1"/>
  <c r="I352" i="8" s="1"/>
  <c r="G353" i="8" l="1"/>
  <c r="J353" i="8" s="1"/>
  <c r="F353" i="8"/>
  <c r="H353" i="8" s="1"/>
  <c r="I353" i="8" s="1"/>
  <c r="K352" i="8"/>
  <c r="G354" i="8" l="1"/>
  <c r="F354" i="8"/>
  <c r="H354" i="8" s="1"/>
  <c r="I354" i="8" s="1"/>
  <c r="K353" i="8"/>
  <c r="J354" i="8"/>
  <c r="G355" i="8" l="1"/>
  <c r="J355" i="8" s="1"/>
  <c r="F355" i="8"/>
  <c r="H355" i="8" s="1"/>
  <c r="I355" i="8" s="1"/>
  <c r="K354" i="8"/>
  <c r="F356" i="8" l="1"/>
  <c r="G356" i="8"/>
  <c r="J356" i="8" s="1"/>
  <c r="K355" i="8"/>
  <c r="H356" i="8" l="1"/>
  <c r="I356" i="8" s="1"/>
  <c r="F357" i="8" l="1"/>
  <c r="G357" i="8"/>
  <c r="J357" i="8" s="1"/>
  <c r="K356" i="8"/>
  <c r="H357" i="8" l="1"/>
  <c r="I357" i="8" s="1"/>
  <c r="F358" i="8" l="1"/>
  <c r="G358" i="8"/>
  <c r="J358" i="8" s="1"/>
  <c r="K357" i="8"/>
  <c r="H358" i="8" l="1"/>
  <c r="I358" i="8" s="1"/>
  <c r="F359" i="8" l="1"/>
  <c r="G359" i="8"/>
  <c r="J359" i="8" s="1"/>
  <c r="K358" i="8"/>
  <c r="H359" i="8" l="1"/>
  <c r="I359" i="8" s="1"/>
  <c r="G360" i="8" l="1"/>
  <c r="J360" i="8" s="1"/>
  <c r="F360" i="8"/>
  <c r="K359" i="8"/>
  <c r="H360" i="8" l="1"/>
  <c r="I360" i="8" s="1"/>
  <c r="G361" i="8" l="1"/>
  <c r="J361" i="8" s="1"/>
  <c r="F361" i="8"/>
  <c r="H361" i="8" s="1"/>
  <c r="I361" i="8" s="1"/>
  <c r="K360" i="8"/>
  <c r="K361" i="8" l="1"/>
  <c r="F362" i="8"/>
  <c r="G362" i="8"/>
  <c r="J362" i="8" s="1"/>
  <c r="H362" i="8" l="1"/>
  <c r="I362" i="8" s="1"/>
  <c r="K362" i="8"/>
  <c r="F363" i="8" l="1"/>
  <c r="G363" i="8"/>
  <c r="J363" i="8" s="1"/>
  <c r="H363" i="8" l="1"/>
  <c r="I363" i="8" s="1"/>
  <c r="F364" i="8"/>
  <c r="G364" i="8"/>
  <c r="J364" i="8" s="1"/>
  <c r="K363" i="8"/>
  <c r="H364" i="8" l="1"/>
  <c r="I364" i="8" s="1"/>
  <c r="F365" i="8" l="1"/>
  <c r="G365" i="8"/>
  <c r="J365" i="8" s="1"/>
  <c r="K364" i="8"/>
  <c r="H365" i="8" l="1"/>
  <c r="I365" i="8" s="1"/>
  <c r="F366" i="8" l="1"/>
  <c r="G366" i="8"/>
  <c r="J366" i="8" s="1"/>
  <c r="K365" i="8"/>
  <c r="H366" i="8" l="1"/>
  <c r="I366" i="8" s="1"/>
  <c r="F367" i="8" l="1"/>
  <c r="G367" i="8"/>
  <c r="J367" i="8" s="1"/>
  <c r="K366" i="8"/>
  <c r="H367" i="8" l="1"/>
  <c r="K367" i="8" l="1"/>
  <c r="I367" i="8"/>
  <c r="G368" i="8" l="1"/>
  <c r="J368" i="8" s="1"/>
  <c r="F368" i="8"/>
  <c r="H368" i="8" s="1"/>
  <c r="I368" i="8" s="1"/>
  <c r="G369" i="8" l="1"/>
  <c r="J369" i="8" s="1"/>
  <c r="F369" i="8"/>
  <c r="H369" i="8" s="1"/>
  <c r="I369" i="8" s="1"/>
  <c r="K368" i="8"/>
  <c r="F370" i="8" l="1"/>
  <c r="G370" i="8"/>
  <c r="J370" i="8" s="1"/>
  <c r="K369" i="8"/>
  <c r="H370" i="8" l="1"/>
  <c r="I370" i="8" s="1"/>
  <c r="F371" i="8" l="1"/>
  <c r="G371" i="8"/>
  <c r="J371" i="8" s="1"/>
  <c r="K370" i="8"/>
  <c r="H371" i="8" l="1"/>
  <c r="K371" i="8" l="1"/>
  <c r="I371" i="8"/>
  <c r="G372" i="8" l="1"/>
  <c r="J372" i="8" s="1"/>
  <c r="F372" i="8"/>
  <c r="H372" i="8" s="1"/>
  <c r="K372" i="8" s="1"/>
  <c r="I372" i="8" l="1"/>
  <c r="F373" i="8" l="1"/>
  <c r="G373" i="8"/>
  <c r="J373" i="8" s="1"/>
  <c r="H373" i="8" l="1"/>
  <c r="K373" i="8" l="1"/>
  <c r="I373" i="8"/>
  <c r="G374" i="8" l="1"/>
  <c r="F374" i="8"/>
  <c r="H374" i="8" l="1"/>
  <c r="J374" i="8"/>
  <c r="K374" i="8" l="1"/>
  <c r="I374" i="8"/>
  <c r="F375" i="8" l="1"/>
  <c r="G375" i="8"/>
  <c r="J375" i="8" l="1"/>
  <c r="H375" i="8"/>
  <c r="I375" i="8" l="1"/>
  <c r="K375" i="8"/>
  <c r="G376" i="8" l="1"/>
  <c r="F376" i="8"/>
  <c r="H376" i="8" l="1"/>
  <c r="J376" i="8"/>
  <c r="K376" i="8" l="1"/>
  <c r="I376" i="8"/>
  <c r="G377" i="8" l="1"/>
  <c r="F377" i="8"/>
  <c r="H377" i="8" l="1"/>
  <c r="J377" i="8"/>
  <c r="K377" i="8" l="1"/>
  <c r="I377" i="8"/>
  <c r="G378" i="8" l="1"/>
  <c r="F378" i="8"/>
  <c r="H378" i="8" l="1"/>
  <c r="J378" i="8"/>
  <c r="I378" i="8" l="1"/>
  <c r="K378" i="8"/>
  <c r="G379" i="8" l="1"/>
  <c r="J379" i="8" s="1"/>
  <c r="F379" i="8"/>
  <c r="H379" i="8" s="1"/>
  <c r="I379" i="8" s="1"/>
  <c r="G380" i="8" l="1"/>
  <c r="J380" i="8" s="1"/>
  <c r="F380" i="8"/>
  <c r="H380" i="8" s="1"/>
  <c r="I380" i="8" s="1"/>
  <c r="K379" i="8"/>
  <c r="F381" i="8" l="1"/>
  <c r="G381" i="8"/>
  <c r="J381" i="8" s="1"/>
  <c r="K380" i="8"/>
  <c r="H381" i="8" l="1"/>
  <c r="I381" i="8" s="1"/>
  <c r="F382" i="8" l="1"/>
  <c r="G382" i="8"/>
  <c r="J382" i="8" s="1"/>
  <c r="K381" i="8"/>
  <c r="H382" i="8" l="1"/>
  <c r="I382" i="8" s="1"/>
  <c r="F383" i="8" s="1"/>
  <c r="G383" i="8" l="1"/>
  <c r="J383" i="8" s="1"/>
  <c r="K382" i="8"/>
  <c r="H383" i="8" l="1"/>
  <c r="I383" i="8" l="1"/>
  <c r="K383" i="8"/>
  <c r="G384" i="8" l="1"/>
  <c r="J384" i="8" s="1"/>
  <c r="F384" i="8"/>
  <c r="H384" i="8" s="1"/>
  <c r="I384" i="8" s="1"/>
  <c r="K384" i="8" l="1"/>
  <c r="G385" i="8"/>
  <c r="F385" i="8"/>
  <c r="H385" i="8" l="1"/>
  <c r="J385" i="8"/>
  <c r="K385" i="8" l="1"/>
  <c r="I385" i="8"/>
  <c r="G386" i="8" l="1"/>
  <c r="F386" i="8"/>
  <c r="H386" i="8" l="1"/>
  <c r="J386" i="8"/>
  <c r="I386" i="8"/>
  <c r="K386" i="8" l="1"/>
  <c r="G387" i="8"/>
  <c r="F387" i="8"/>
  <c r="H387" i="8" l="1"/>
  <c r="J387" i="8"/>
  <c r="I387" i="8"/>
  <c r="K387" i="8" l="1"/>
  <c r="G388" i="8"/>
  <c r="F388" i="8"/>
  <c r="H388" i="8" l="1"/>
  <c r="J388" i="8"/>
  <c r="I388" i="8"/>
  <c r="K388" i="8" l="1"/>
  <c r="G389" i="8"/>
  <c r="F389" i="8"/>
  <c r="H389" i="8" l="1"/>
  <c r="J389" i="8"/>
  <c r="I389" i="8"/>
  <c r="K389" i="8" l="1"/>
  <c r="G390" i="8"/>
  <c r="F390" i="8"/>
  <c r="H390" i="8" l="1"/>
  <c r="J390" i="8"/>
  <c r="I390" i="8"/>
  <c r="K390" i="8" l="1"/>
  <c r="G391" i="8"/>
  <c r="J391" i="8" s="1"/>
  <c r="F391" i="8"/>
  <c r="H391" i="8" s="1"/>
  <c r="K391" i="8" s="1"/>
  <c r="I391" i="8" l="1"/>
  <c r="G392" i="8" l="1"/>
  <c r="J392" i="8" s="1"/>
  <c r="F392" i="8"/>
  <c r="H392" i="8" s="1"/>
  <c r="K392" i="8" s="1"/>
  <c r="I392" i="8" l="1"/>
  <c r="G393" i="8" l="1"/>
  <c r="J393" i="8" s="1"/>
  <c r="F393" i="8"/>
  <c r="H393" i="8" s="1"/>
  <c r="K393" i="8" s="1"/>
  <c r="I393" i="8" l="1"/>
  <c r="F394" i="8" l="1"/>
  <c r="G394" i="8"/>
  <c r="J394" i="8" s="1"/>
  <c r="H394" i="8" l="1"/>
  <c r="K394" i="8" l="1"/>
  <c r="I394" i="8"/>
  <c r="G395" i="8" l="1"/>
  <c r="J395" i="8" s="1"/>
  <c r="F395" i="8"/>
  <c r="H395" i="8" s="1"/>
  <c r="I395" i="8" s="1"/>
  <c r="G396" i="8" l="1"/>
  <c r="F396" i="8"/>
  <c r="H396" i="8" s="1"/>
  <c r="I396" i="8" s="1"/>
  <c r="K395" i="8"/>
  <c r="J396" i="8"/>
  <c r="G397" i="8" l="1"/>
  <c r="F397" i="8"/>
  <c r="H397" i="8" s="1"/>
  <c r="I397" i="8" s="1"/>
  <c r="J397" i="8"/>
  <c r="K396" i="8"/>
  <c r="K397" i="8" l="1"/>
  <c r="G398" i="8"/>
  <c r="F398" i="8"/>
  <c r="H398" i="8" s="1"/>
  <c r="I398" i="8" s="1"/>
  <c r="J398" i="8"/>
  <c r="G399" i="8" l="1"/>
  <c r="F399" i="8"/>
  <c r="H399" i="8" s="1"/>
  <c r="I399" i="8" s="1"/>
  <c r="J399" i="8"/>
  <c r="K398" i="8"/>
  <c r="K399" i="8" l="1"/>
  <c r="G400" i="8"/>
  <c r="F400" i="8"/>
  <c r="H400" i="8" s="1"/>
  <c r="I400" i="8" s="1"/>
  <c r="J400" i="8"/>
  <c r="G401" i="8" l="1"/>
  <c r="F401" i="8"/>
  <c r="H401" i="8" s="1"/>
  <c r="I401" i="8" s="1"/>
  <c r="K400" i="8"/>
  <c r="J401" i="8"/>
  <c r="F402" i="8" l="1"/>
  <c r="G402" i="8"/>
  <c r="J402" i="8" s="1"/>
  <c r="K401" i="8"/>
  <c r="H402" i="8" l="1"/>
  <c r="I402" i="8" s="1"/>
  <c r="F403" i="8" l="1"/>
  <c r="G403" i="8"/>
  <c r="J403" i="8" s="1"/>
  <c r="K402" i="8"/>
  <c r="H403" i="8" l="1"/>
  <c r="I403" i="8" s="1"/>
  <c r="F404" i="8"/>
  <c r="G404" i="8"/>
  <c r="J404" i="8" s="1"/>
  <c r="K403" i="8"/>
  <c r="H404" i="8" l="1"/>
  <c r="I404" i="8" s="1"/>
  <c r="F405" i="8" l="1"/>
  <c r="G405" i="8"/>
  <c r="J405" i="8" s="1"/>
  <c r="K404" i="8"/>
  <c r="H405" i="8" l="1"/>
  <c r="I405" i="8" s="1"/>
  <c r="F406" i="8"/>
  <c r="G406" i="8"/>
  <c r="J406" i="8" s="1"/>
  <c r="K405" i="8"/>
  <c r="H406" i="8" l="1"/>
  <c r="I406" i="8" s="1"/>
  <c r="F407" i="8" l="1"/>
  <c r="G407" i="8"/>
  <c r="J407" i="8" s="1"/>
  <c r="K406" i="8"/>
  <c r="H407" i="8" l="1"/>
  <c r="I407" i="8" s="1"/>
  <c r="F408" i="8" l="1"/>
  <c r="G408" i="8"/>
  <c r="J408" i="8" s="1"/>
  <c r="K407" i="8"/>
  <c r="H408" i="8" l="1"/>
  <c r="I408" i="8" s="1"/>
  <c r="G409" i="8" l="1"/>
  <c r="J409" i="8" s="1"/>
  <c r="F409" i="8"/>
  <c r="H409" i="8" s="1"/>
  <c r="I409" i="8" s="1"/>
  <c r="K408" i="8"/>
  <c r="G410" i="8" l="1"/>
  <c r="J410" i="8" s="1"/>
  <c r="F410" i="8"/>
  <c r="K409" i="8"/>
  <c r="H410" i="8" l="1"/>
  <c r="I410" i="8" s="1"/>
  <c r="G411" i="8"/>
  <c r="F411" i="8"/>
  <c r="H411" i="8" s="1"/>
  <c r="I411" i="8" s="1"/>
  <c r="K410" i="8"/>
  <c r="J411" i="8"/>
  <c r="K411" i="8" l="1"/>
  <c r="G412" i="8"/>
  <c r="J412" i="8" s="1"/>
  <c r="F412" i="8"/>
  <c r="H412" i="8" s="1"/>
  <c r="I412" i="8" s="1"/>
  <c r="G413" i="8" l="1"/>
  <c r="F413" i="8"/>
  <c r="H413" i="8" s="1"/>
  <c r="I413" i="8" s="1"/>
  <c r="J413" i="8"/>
  <c r="K412" i="8"/>
  <c r="K413" i="8" l="1"/>
  <c r="G414" i="8"/>
  <c r="F414" i="8"/>
  <c r="H414" i="8" s="1"/>
  <c r="I414" i="8" s="1"/>
  <c r="J414" i="8"/>
  <c r="F415" i="8" l="1"/>
  <c r="G415" i="8"/>
  <c r="J415" i="8" s="1"/>
  <c r="K414" i="8"/>
  <c r="H415" i="8" l="1"/>
  <c r="I415" i="8" s="1"/>
  <c r="F416" i="8"/>
  <c r="G416" i="8"/>
  <c r="J416" i="8" s="1"/>
  <c r="K415" i="8"/>
  <c r="H416" i="8" l="1"/>
  <c r="I416" i="8" s="1"/>
  <c r="F417" i="8" l="1"/>
  <c r="G417" i="8"/>
  <c r="J417" i="8" s="1"/>
  <c r="K416" i="8"/>
  <c r="H417" i="8" l="1"/>
  <c r="I417" i="8" s="1"/>
  <c r="F418" i="8" l="1"/>
  <c r="G418" i="8"/>
  <c r="J418" i="8" s="1"/>
  <c r="K417" i="8"/>
  <c r="H418" i="8" l="1"/>
  <c r="I418" i="8" s="1"/>
  <c r="F419" i="8" l="1"/>
  <c r="G419" i="8"/>
  <c r="J419" i="8" s="1"/>
  <c r="K418" i="8"/>
  <c r="H419" i="8" l="1"/>
  <c r="I419" i="8" s="1"/>
  <c r="F420" i="8" l="1"/>
  <c r="G420" i="8"/>
  <c r="J420" i="8" s="1"/>
  <c r="K419" i="8"/>
  <c r="H420" i="8" l="1"/>
  <c r="I420" i="8" s="1"/>
  <c r="G421" i="8" l="1"/>
  <c r="J421" i="8" s="1"/>
  <c r="F421" i="8"/>
  <c r="H421" i="8" s="1"/>
  <c r="I421" i="8" s="1"/>
  <c r="K420" i="8"/>
  <c r="G422" i="8" l="1"/>
  <c r="F422" i="8"/>
  <c r="H422" i="8" s="1"/>
  <c r="I422" i="8" s="1"/>
  <c r="K421" i="8"/>
  <c r="J422" i="8"/>
  <c r="F423" i="8" l="1"/>
  <c r="G423" i="8"/>
  <c r="J423" i="8" s="1"/>
  <c r="K422" i="8"/>
  <c r="H423" i="8" l="1"/>
  <c r="I423" i="8" s="1"/>
  <c r="F424" i="8" l="1"/>
  <c r="G424" i="8"/>
  <c r="J424" i="8" s="1"/>
  <c r="K423" i="8"/>
  <c r="H424" i="8" l="1"/>
  <c r="I424" i="8" s="1"/>
  <c r="F425" i="8" l="1"/>
  <c r="G425" i="8"/>
  <c r="J425" i="8" s="1"/>
  <c r="K424" i="8"/>
  <c r="H425" i="8" l="1"/>
  <c r="I425" i="8" s="1"/>
  <c r="F426" i="8" l="1"/>
  <c r="G426" i="8"/>
  <c r="J426" i="8" s="1"/>
  <c r="K425" i="8"/>
  <c r="H426" i="8" l="1"/>
  <c r="I426" i="8" s="1"/>
  <c r="F427" i="8" l="1"/>
  <c r="G427" i="8"/>
  <c r="J427" i="8" s="1"/>
  <c r="K426" i="8"/>
  <c r="H427" i="8" l="1"/>
  <c r="I427" i="8" s="1"/>
  <c r="G428" i="8" l="1"/>
  <c r="J428" i="8" s="1"/>
  <c r="F428" i="8"/>
  <c r="H428" i="8" s="1"/>
  <c r="I428" i="8" s="1"/>
  <c r="K427" i="8"/>
  <c r="F429" i="8" l="1"/>
  <c r="G429" i="8"/>
  <c r="J429" i="8" s="1"/>
  <c r="K428" i="8"/>
  <c r="H429" i="8" l="1"/>
  <c r="I429" i="8" s="1"/>
  <c r="F430" i="8"/>
  <c r="G430" i="8"/>
  <c r="J430" i="8" s="1"/>
  <c r="K429" i="8"/>
  <c r="H430" i="8" l="1"/>
  <c r="I430" i="8" s="1"/>
  <c r="F431" i="8" l="1"/>
  <c r="G431" i="8"/>
  <c r="J431" i="8" s="1"/>
  <c r="K430" i="8"/>
  <c r="H431" i="8" l="1"/>
  <c r="I431" i="8" s="1"/>
  <c r="G432" i="8"/>
  <c r="J432" i="8" s="1"/>
  <c r="F432" i="8"/>
  <c r="K431" i="8"/>
  <c r="H432" i="8" l="1"/>
  <c r="I432" i="8" s="1"/>
  <c r="G433" i="8"/>
  <c r="J433" i="8" s="1"/>
  <c r="F433" i="8"/>
  <c r="K432" i="8"/>
  <c r="H433" i="8" l="1"/>
  <c r="I433" i="8" s="1"/>
  <c r="K433" i="8"/>
  <c r="G434" i="8"/>
  <c r="F434" i="8"/>
  <c r="H434" i="8" s="1"/>
  <c r="I434" i="8" s="1"/>
  <c r="J434" i="8"/>
  <c r="F435" i="8" l="1"/>
  <c r="G435" i="8"/>
  <c r="J435" i="8" s="1"/>
  <c r="K434" i="8"/>
  <c r="H435" i="8" l="1"/>
  <c r="I435" i="8" s="1"/>
  <c r="G436" i="8" s="1"/>
  <c r="J436" i="8" s="1"/>
  <c r="F436" i="8"/>
  <c r="K435" i="8"/>
  <c r="H436" i="8" l="1"/>
  <c r="I436" i="8" s="1"/>
  <c r="G437" i="8" s="1"/>
  <c r="J437" i="8" s="1"/>
  <c r="K436" i="8" l="1"/>
  <c r="F437" i="8"/>
  <c r="H437" i="8" s="1"/>
  <c r="I437" i="8" s="1"/>
  <c r="G438" i="8" s="1"/>
  <c r="J438" i="8" s="1"/>
  <c r="F438" i="8" l="1"/>
  <c r="H438" i="8" s="1"/>
  <c r="I438" i="8" s="1"/>
  <c r="K437" i="8"/>
  <c r="K438" i="8" l="1"/>
  <c r="G439" i="8"/>
  <c r="J439" i="8" s="1"/>
  <c r="F439" i="8"/>
  <c r="H439" i="8" s="1"/>
  <c r="K439" i="8" s="1"/>
  <c r="I439" i="8" l="1"/>
  <c r="F440" i="8" l="1"/>
  <c r="G440" i="8"/>
  <c r="J440" i="8" s="1"/>
  <c r="H440" i="8" l="1"/>
  <c r="K440" i="8" l="1"/>
  <c r="I440" i="8"/>
  <c r="G441" i="8" l="1"/>
  <c r="J441" i="8" s="1"/>
  <c r="F441" i="8"/>
  <c r="H441" i="8" l="1"/>
  <c r="I441" i="8" s="1"/>
  <c r="F442" i="8" s="1"/>
  <c r="G442" i="8"/>
  <c r="J442" i="8" s="1"/>
  <c r="K441" i="8"/>
  <c r="H442" i="8" l="1"/>
  <c r="I442" i="8" s="1"/>
  <c r="G443" i="8" l="1"/>
  <c r="J443" i="8" s="1"/>
  <c r="F443" i="8"/>
  <c r="H443" i="8" s="1"/>
  <c r="I443" i="8" s="1"/>
  <c r="K442" i="8"/>
  <c r="G444" i="8" l="1"/>
  <c r="J444" i="8" s="1"/>
  <c r="F444" i="8"/>
  <c r="K443" i="8"/>
  <c r="H444" i="8" l="1"/>
  <c r="I444" i="8" s="1"/>
  <c r="G445" i="8" l="1"/>
  <c r="J445" i="8" s="1"/>
  <c r="F445" i="8"/>
  <c r="K444" i="8"/>
  <c r="H445" i="8" l="1"/>
  <c r="I445" i="8" s="1"/>
  <c r="F446" i="8"/>
  <c r="G446" i="8"/>
  <c r="J446" i="8" s="1"/>
  <c r="K445" i="8"/>
  <c r="H446" i="8" l="1"/>
  <c r="I446" i="8" s="1"/>
  <c r="F447" i="8" l="1"/>
  <c r="G447" i="8"/>
  <c r="J447" i="8" s="1"/>
  <c r="K446" i="8"/>
  <c r="H447" i="8" l="1"/>
  <c r="I447" i="8" s="1"/>
  <c r="G448" i="8" l="1"/>
  <c r="J448" i="8" s="1"/>
  <c r="F448" i="8"/>
  <c r="H448" i="8" s="1"/>
  <c r="I448" i="8" s="1"/>
  <c r="K447" i="8"/>
  <c r="F449" i="8" l="1"/>
  <c r="G449" i="8"/>
  <c r="J449" i="8" s="1"/>
  <c r="K448" i="8"/>
  <c r="H449" i="8" l="1"/>
  <c r="I449" i="8" s="1"/>
  <c r="F450" i="8" l="1"/>
  <c r="G450" i="8"/>
  <c r="J450" i="8" s="1"/>
  <c r="K449" i="8"/>
  <c r="H450" i="8" l="1"/>
  <c r="I450" i="8" s="1"/>
  <c r="F451" i="8" l="1"/>
  <c r="G451" i="8"/>
  <c r="J451" i="8" s="1"/>
  <c r="K450" i="8"/>
  <c r="H451" i="8" l="1"/>
  <c r="I451" i="8" s="1"/>
  <c r="G452" i="8" l="1"/>
  <c r="J452" i="8" s="1"/>
  <c r="F452" i="8"/>
  <c r="H452" i="8" s="1"/>
  <c r="I452" i="8" s="1"/>
  <c r="K451" i="8"/>
  <c r="G453" i="8" l="1"/>
  <c r="F453" i="8"/>
  <c r="H453" i="8" s="1"/>
  <c r="I453" i="8" s="1"/>
  <c r="K452" i="8"/>
  <c r="J453" i="8"/>
  <c r="F454" i="8" l="1"/>
  <c r="G454" i="8"/>
  <c r="J454" i="8" s="1"/>
  <c r="K453" i="8"/>
  <c r="H454" i="8" l="1"/>
  <c r="I454" i="8" s="1"/>
  <c r="F455" i="8" l="1"/>
  <c r="G455" i="8"/>
  <c r="J455" i="8" s="1"/>
  <c r="K454" i="8"/>
  <c r="H455" i="8" l="1"/>
  <c r="I455" i="8" s="1"/>
  <c r="G456" i="8" l="1"/>
  <c r="J456" i="8" s="1"/>
  <c r="F456" i="8"/>
  <c r="H456" i="8" s="1"/>
  <c r="I456" i="8" s="1"/>
  <c r="K455" i="8"/>
  <c r="G457" i="8" l="1"/>
  <c r="J457" i="8" s="1"/>
  <c r="F457" i="8"/>
  <c r="K456" i="8"/>
  <c r="H457" i="8" l="1"/>
  <c r="I457" i="8" s="1"/>
  <c r="G458" i="8" l="1"/>
  <c r="J458" i="8" s="1"/>
  <c r="F458" i="8"/>
  <c r="H458" i="8" s="1"/>
  <c r="I458" i="8" s="1"/>
  <c r="K457" i="8"/>
  <c r="F459" i="8" l="1"/>
  <c r="G459" i="8"/>
  <c r="J459" i="8" s="1"/>
  <c r="K458" i="8"/>
  <c r="H459" i="8" l="1"/>
  <c r="I459" i="8" s="1"/>
  <c r="G460" i="8" l="1"/>
  <c r="J460" i="8" s="1"/>
  <c r="F460" i="8"/>
  <c r="K459" i="8"/>
  <c r="H460" i="8" l="1"/>
  <c r="I460" i="8" s="1"/>
  <c r="F461" i="8" s="1"/>
  <c r="G461" i="8"/>
  <c r="J461" i="8" s="1"/>
  <c r="K460" i="8"/>
  <c r="H461" i="8" l="1"/>
  <c r="I461" i="8" s="1"/>
  <c r="F462" i="8"/>
  <c r="G462" i="8"/>
  <c r="J462" i="8" s="1"/>
  <c r="K461" i="8"/>
  <c r="H462" i="8" l="1"/>
  <c r="I462" i="8" s="1"/>
  <c r="G463" i="8" l="1"/>
  <c r="J463" i="8" s="1"/>
  <c r="F463" i="8"/>
  <c r="H463" i="8" s="1"/>
  <c r="I463" i="8" s="1"/>
  <c r="K462" i="8"/>
  <c r="G464" i="8" l="1"/>
  <c r="J464" i="8" s="1"/>
  <c r="F464" i="8"/>
  <c r="K463" i="8"/>
  <c r="H464" i="8" l="1"/>
  <c r="I464" i="8" s="1"/>
  <c r="G465" i="8"/>
  <c r="J465" i="8" s="1"/>
  <c r="F465" i="8"/>
  <c r="K464" i="8"/>
  <c r="H465" i="8" l="1"/>
  <c r="I465" i="8" s="1"/>
  <c r="F466" i="8" l="1"/>
  <c r="G466" i="8"/>
  <c r="J466" i="8" s="1"/>
  <c r="K465" i="8"/>
  <c r="H466" i="8" l="1"/>
  <c r="I466" i="8" s="1"/>
  <c r="F467" i="8"/>
  <c r="G467" i="8"/>
  <c r="J467" i="8" s="1"/>
  <c r="K466" i="8"/>
  <c r="H467" i="8" l="1"/>
  <c r="I467" i="8" s="1"/>
  <c r="G468" i="8" l="1"/>
  <c r="J468" i="8" s="1"/>
  <c r="F468" i="8"/>
  <c r="H468" i="8" s="1"/>
  <c r="I468" i="8" s="1"/>
  <c r="K467" i="8"/>
  <c r="K468" i="8" l="1"/>
  <c r="F469" i="8"/>
  <c r="G469" i="8"/>
  <c r="J469" i="8" s="1"/>
  <c r="H469" i="8" l="1"/>
  <c r="I469" i="8" l="1"/>
  <c r="K469" i="8"/>
  <c r="G470" i="8" l="1"/>
  <c r="J470" i="8" s="1"/>
  <c r="F470" i="8"/>
  <c r="H470" i="8" s="1"/>
  <c r="K470" i="8" s="1"/>
  <c r="I470" i="8" l="1"/>
  <c r="G471" i="8" l="1"/>
  <c r="J471" i="8" s="1"/>
  <c r="F471" i="8"/>
  <c r="H471" i="8" s="1"/>
  <c r="K471" i="8" s="1"/>
  <c r="I471" i="8" l="1"/>
  <c r="G472" i="8" l="1"/>
  <c r="J472" i="8" s="1"/>
  <c r="F472" i="8"/>
  <c r="H472" i="8" l="1"/>
  <c r="K472" i="8" s="1"/>
  <c r="I472" i="8"/>
  <c r="G473" i="8" l="1"/>
  <c r="J473" i="8" s="1"/>
  <c r="F473" i="8"/>
  <c r="H473" i="8" s="1"/>
  <c r="K473" i="8" s="1"/>
  <c r="I473" i="8" l="1"/>
  <c r="G474" i="8" l="1"/>
  <c r="J474" i="8" s="1"/>
  <c r="F474" i="8"/>
  <c r="H474" i="8" s="1"/>
  <c r="K474" i="8" s="1"/>
  <c r="I474" i="8" l="1"/>
  <c r="F475" i="8" l="1"/>
  <c r="G475" i="8"/>
  <c r="J475" i="8" s="1"/>
  <c r="H475" i="8" l="1"/>
  <c r="K475" i="8" l="1"/>
  <c r="I475" i="8"/>
  <c r="F476" i="8" l="1"/>
  <c r="G476" i="8"/>
  <c r="J476" i="8" s="1"/>
  <c r="H476" i="8" l="1"/>
  <c r="I476" i="8" s="1"/>
  <c r="G477" i="8"/>
  <c r="J477" i="8" s="1"/>
  <c r="F477" i="8"/>
  <c r="K476" i="8"/>
  <c r="H477" i="8" l="1"/>
  <c r="I477" i="8" s="1"/>
  <c r="K477" i="8"/>
  <c r="G478" i="8"/>
  <c r="J478" i="8" s="1"/>
  <c r="F478" i="8"/>
  <c r="H478" i="8" s="1"/>
  <c r="I478" i="8" s="1"/>
  <c r="F479" i="8" l="1"/>
  <c r="G479" i="8"/>
  <c r="J479" i="8" s="1"/>
  <c r="K478" i="8"/>
  <c r="H479" i="8" l="1"/>
  <c r="I479" i="8" s="1"/>
  <c r="K479" i="8"/>
  <c r="G480" i="8" l="1"/>
  <c r="J480" i="8" s="1"/>
  <c r="F480" i="8"/>
  <c r="H480" i="8" l="1"/>
  <c r="K480" i="8" s="1"/>
  <c r="I480" i="8"/>
  <c r="G481" i="8" l="1"/>
  <c r="J481" i="8" s="1"/>
  <c r="F481" i="8"/>
  <c r="H481" i="8" s="1"/>
  <c r="K481" i="8" s="1"/>
  <c r="I481" i="8" l="1"/>
  <c r="G482" i="8" l="1"/>
  <c r="J482" i="8" s="1"/>
  <c r="F482" i="8"/>
  <c r="H482" i="8" s="1"/>
  <c r="K482" i="8" s="1"/>
  <c r="I482" i="8" l="1"/>
  <c r="G483" i="8" l="1"/>
  <c r="J483" i="8" s="1"/>
  <c r="F483" i="8"/>
  <c r="H483" i="8" s="1"/>
  <c r="K483" i="8" s="1"/>
  <c r="I483" i="8" l="1"/>
  <c r="G484" i="8" l="1"/>
  <c r="J484" i="8" s="1"/>
  <c r="F484" i="8"/>
  <c r="H484" i="8" s="1"/>
  <c r="K484" i="8" s="1"/>
  <c r="I484" i="8" l="1"/>
  <c r="G485" i="8" l="1"/>
  <c r="J485" i="8" s="1"/>
  <c r="F485" i="8"/>
  <c r="H485" i="8" s="1"/>
  <c r="K485" i="8" s="1"/>
  <c r="I485" i="8" l="1"/>
  <c r="F486" i="8" l="1"/>
  <c r="G486" i="8"/>
  <c r="J486" i="8" s="1"/>
  <c r="H486" i="8" l="1"/>
  <c r="K486" i="8" l="1"/>
  <c r="I486" i="8"/>
  <c r="G487" i="8" l="1"/>
  <c r="J487" i="8" s="1"/>
  <c r="F487" i="8"/>
  <c r="H487" i="8" s="1"/>
  <c r="I487" i="8" s="1"/>
  <c r="G488" i="8" l="1"/>
  <c r="J488" i="8" s="1"/>
  <c r="F488" i="8"/>
  <c r="K487" i="8"/>
  <c r="H488" i="8" l="1"/>
  <c r="I488" i="8" s="1"/>
  <c r="G489" i="8"/>
  <c r="J489" i="8" s="1"/>
  <c r="F489" i="8"/>
  <c r="K488" i="8" l="1"/>
  <c r="H489" i="8"/>
  <c r="I489" i="8" l="1"/>
  <c r="K489" i="8"/>
  <c r="G490" i="8" l="1"/>
  <c r="J490" i="8" s="1"/>
  <c r="F490" i="8"/>
  <c r="H490" i="8" s="1"/>
  <c r="K490" i="8" s="1"/>
  <c r="I490" i="8" l="1"/>
  <c r="G491" i="8" l="1"/>
  <c r="J491" i="8" s="1"/>
  <c r="F491" i="8"/>
  <c r="H491" i="8" s="1"/>
  <c r="K491" i="8" s="1"/>
  <c r="I491" i="8" l="1"/>
  <c r="F492" i="8" l="1"/>
  <c r="G492" i="8"/>
  <c r="J492" i="8" s="1"/>
  <c r="H492" i="8" l="1"/>
  <c r="K492" i="8" l="1"/>
  <c r="I492" i="8"/>
  <c r="G493" i="8" l="1"/>
  <c r="J493" i="8" s="1"/>
  <c r="F493" i="8"/>
  <c r="H493" i="8" s="1"/>
  <c r="I493" i="8" s="1"/>
  <c r="G494" i="8" l="1"/>
  <c r="F494" i="8"/>
  <c r="H494" i="8" s="1"/>
  <c r="I494" i="8" s="1"/>
  <c r="K493" i="8"/>
  <c r="J494" i="8"/>
  <c r="G495" i="8" l="1"/>
  <c r="J495" i="8" s="1"/>
  <c r="F495" i="8"/>
  <c r="K494" i="8"/>
  <c r="H495" i="8" l="1"/>
  <c r="I495" i="8" s="1"/>
  <c r="F496" i="8"/>
  <c r="G496" i="8"/>
  <c r="J496" i="8" s="1"/>
  <c r="K495" i="8"/>
  <c r="H496" i="8" l="1"/>
  <c r="I496" i="8" s="1"/>
  <c r="G497" i="8"/>
  <c r="J497" i="8" s="1"/>
  <c r="F497" i="8"/>
  <c r="K496" i="8"/>
  <c r="H497" i="8" l="1"/>
  <c r="I497" i="8" s="1"/>
  <c r="G498" i="8"/>
  <c r="J498" i="8" s="1"/>
  <c r="F498" i="8"/>
  <c r="K497" i="8"/>
  <c r="H498" i="8" l="1"/>
  <c r="I498" i="8" s="1"/>
  <c r="F499" i="8"/>
  <c r="G499" i="8"/>
  <c r="J499" i="8" s="1"/>
  <c r="K498" i="8"/>
  <c r="H499" i="8" l="1"/>
  <c r="I499" i="8" s="1"/>
  <c r="F500" i="8" s="1"/>
  <c r="K499" i="8"/>
  <c r="G500" i="8" l="1"/>
  <c r="J500" i="8" s="1"/>
  <c r="H500" i="8" l="1"/>
  <c r="I500" i="8" s="1"/>
  <c r="G501" i="8" s="1"/>
  <c r="J501" i="8" s="1"/>
  <c r="F501" i="8"/>
  <c r="K500" i="8"/>
  <c r="H501" i="8" l="1"/>
  <c r="I501" i="8" s="1"/>
  <c r="G502" i="8"/>
  <c r="J502" i="8" s="1"/>
  <c r="F502" i="8"/>
  <c r="K501" i="8"/>
  <c r="H502" i="8" l="1"/>
  <c r="I502" i="8" s="1"/>
  <c r="K502" i="8"/>
  <c r="G503" i="8"/>
  <c r="J503" i="8" s="1"/>
  <c r="F503" i="8"/>
  <c r="H503" i="8" l="1"/>
  <c r="I503" i="8" s="1"/>
  <c r="F504" i="8"/>
  <c r="G504" i="8"/>
  <c r="J504" i="8" s="1"/>
  <c r="K503" i="8"/>
  <c r="H504" i="8" l="1"/>
  <c r="I504" i="8" s="1"/>
  <c r="G505" i="8"/>
  <c r="J505" i="8" s="1"/>
  <c r="F505" i="8"/>
  <c r="K504" i="8"/>
  <c r="H505" i="8" l="1"/>
  <c r="I505" i="8" s="1"/>
  <c r="F506" i="8"/>
  <c r="G506" i="8"/>
  <c r="J506" i="8" s="1"/>
  <c r="K505" i="8"/>
  <c r="H506" i="8" l="1"/>
  <c r="I506" i="8" s="1"/>
  <c r="G507" i="8" l="1"/>
  <c r="J507" i="8" s="1"/>
  <c r="F507" i="8"/>
  <c r="K506" i="8"/>
  <c r="H507" i="8" l="1"/>
  <c r="I507" i="8" s="1"/>
  <c r="G508" i="8" l="1"/>
  <c r="J508" i="8" s="1"/>
  <c r="F508" i="8"/>
  <c r="H508" i="8" s="1"/>
  <c r="I508" i="8" s="1"/>
  <c r="K507" i="8"/>
  <c r="K508" i="8" l="1"/>
  <c r="G509" i="8"/>
  <c r="J509" i="8" s="1"/>
  <c r="F509" i="8"/>
  <c r="H509" i="8" s="1"/>
  <c r="I509" i="8" s="1"/>
  <c r="G510" i="8" l="1"/>
  <c r="F510" i="8"/>
  <c r="H510" i="8" s="1"/>
  <c r="I510" i="8" s="1"/>
  <c r="J510" i="8"/>
  <c r="K509" i="8"/>
  <c r="K510" i="8" l="1"/>
  <c r="G511" i="8"/>
  <c r="J511" i="8" s="1"/>
  <c r="F511" i="8"/>
  <c r="H511" i="8" s="1"/>
  <c r="I511" i="8" s="1"/>
  <c r="G512" i="8" l="1"/>
  <c r="J512" i="8" s="1"/>
  <c r="F512" i="8"/>
  <c r="H512" i="8" s="1"/>
  <c r="I512" i="8" s="1"/>
  <c r="K511" i="8"/>
  <c r="G513" i="8" l="1"/>
  <c r="F513" i="8"/>
  <c r="J513" i="8"/>
  <c r="K512" i="8"/>
  <c r="H513" i="8" l="1"/>
  <c r="I9" i="8"/>
  <c r="F514" i="8"/>
  <c r="G514" i="8"/>
  <c r="K513" i="8"/>
  <c r="I513" i="8" l="1"/>
  <c r="H514" i="8"/>
</calcChain>
</file>

<file path=xl/sharedStrings.xml><?xml version="1.0" encoding="utf-8"?>
<sst xmlns="http://schemas.openxmlformats.org/spreadsheetml/2006/main" count="60" uniqueCount="51">
  <si>
    <t>Monto del Prestamo (MP)</t>
  </si>
  <si>
    <t>Tasa de Interés Anual Nominal Promedio Ponderada (TAPP)</t>
  </si>
  <si>
    <t>Anual</t>
  </si>
  <si>
    <t>Capital Amortizado Acumulado</t>
  </si>
  <si>
    <t>Cuotas</t>
  </si>
  <si>
    <t>Interés Pagado Acumulado</t>
  </si>
  <si>
    <t>Años</t>
  </si>
  <si>
    <t>Períodos</t>
  </si>
  <si>
    <t>Interes (It)</t>
  </si>
  <si>
    <t>Cuotas (Qt)</t>
  </si>
  <si>
    <t>Adelanto de Capital (At)</t>
  </si>
  <si>
    <t>Saldo (St)</t>
  </si>
  <si>
    <r>
      <t>Capital Amortizado</t>
    </r>
    <r>
      <rPr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(</t>
    </r>
    <r>
      <rPr>
        <b/>
        <sz val="14"/>
        <color theme="0"/>
        <rFont val="Calibri"/>
        <family val="2"/>
        <scheme val="minor"/>
      </rPr>
      <t>α</t>
    </r>
    <r>
      <rPr>
        <b/>
        <sz val="11"/>
        <color theme="0"/>
        <rFont val="Calibri"/>
        <family val="2"/>
        <scheme val="minor"/>
      </rPr>
      <t>t)</t>
    </r>
  </si>
  <si>
    <r>
      <t>S</t>
    </r>
    <r>
      <rPr>
        <sz val="9"/>
        <color theme="1"/>
        <rFont val="Calibri"/>
        <family val="2"/>
        <scheme val="minor"/>
      </rPr>
      <t xml:space="preserve">t </t>
    </r>
    <r>
      <rPr>
        <sz val="14"/>
        <color theme="1"/>
        <rFont val="Calibri"/>
        <family val="2"/>
        <scheme val="minor"/>
      </rPr>
      <t>= S</t>
    </r>
    <r>
      <rPr>
        <sz val="9"/>
        <color theme="1"/>
        <rFont val="Calibri"/>
        <family val="2"/>
        <scheme val="minor"/>
      </rPr>
      <t>t-1</t>
    </r>
    <r>
      <rPr>
        <sz val="14"/>
        <color theme="1"/>
        <rFont val="Calibri"/>
        <family val="2"/>
        <scheme val="minor"/>
      </rPr>
      <t xml:space="preserve"> - α</t>
    </r>
    <r>
      <rPr>
        <sz val="9"/>
        <color theme="1"/>
        <rFont val="Calibri"/>
        <family val="2"/>
        <scheme val="minor"/>
      </rPr>
      <t>t</t>
    </r>
  </si>
  <si>
    <t>Interés en t:</t>
  </si>
  <si>
    <t>Saldo en t:</t>
  </si>
  <si>
    <t>Capital Amortizado en t:</t>
  </si>
  <si>
    <t>Duración del Préstamo</t>
  </si>
  <si>
    <t>V = 1 / 1 + TM</t>
  </si>
  <si>
    <t>Tasa Efectiva:</t>
  </si>
  <si>
    <t>TEf = TAPP / n</t>
  </si>
  <si>
    <t>Factor de Actualización:</t>
  </si>
  <si>
    <t>Total Interés Pagado:</t>
  </si>
  <si>
    <t>Total Capital Pagado:</t>
  </si>
  <si>
    <t>Total Pagado</t>
  </si>
  <si>
    <r>
      <t>I</t>
    </r>
    <r>
      <rPr>
        <sz val="8"/>
        <color theme="1"/>
        <rFont val="Calibri"/>
        <family val="2"/>
        <scheme val="minor"/>
      </rPr>
      <t xml:space="preserve">t = </t>
    </r>
    <r>
      <rPr>
        <sz val="14"/>
        <color theme="1"/>
        <rFont val="Calibri"/>
        <family val="2"/>
        <scheme val="minor"/>
      </rPr>
      <t>Qt - αt , It = Q (1- V^</t>
    </r>
    <r>
      <rPr>
        <sz val="8"/>
        <color theme="1"/>
        <rFont val="Calibri"/>
        <family val="2"/>
        <scheme val="minor"/>
      </rPr>
      <t>N</t>
    </r>
    <r>
      <rPr>
        <sz val="9"/>
        <color theme="1"/>
        <rFont val="Calibri"/>
        <family val="2"/>
        <scheme val="minor"/>
      </rPr>
      <t>-t+1</t>
    </r>
    <r>
      <rPr>
        <sz val="14"/>
        <color theme="1"/>
        <rFont val="Calibri"/>
        <family val="2"/>
        <scheme val="minor"/>
      </rPr>
      <t>)</t>
    </r>
  </si>
  <si>
    <r>
      <t>Q</t>
    </r>
    <r>
      <rPr>
        <sz val="9"/>
        <color theme="1"/>
        <rFont val="Calibri"/>
        <family val="2"/>
        <scheme val="minor"/>
      </rPr>
      <t>t</t>
    </r>
    <r>
      <rPr>
        <sz val="14"/>
        <color theme="1"/>
        <rFont val="Calibri"/>
        <family val="2"/>
        <scheme val="minor"/>
      </rPr>
      <t xml:space="preserve"> = St-1 * TEf / ( 1 - V^</t>
    </r>
    <r>
      <rPr>
        <sz val="8"/>
        <color theme="1"/>
        <rFont val="Calibri"/>
        <family val="2"/>
        <scheme val="minor"/>
      </rPr>
      <t>N</t>
    </r>
    <r>
      <rPr>
        <sz val="14"/>
        <color theme="1"/>
        <rFont val="Calibri"/>
        <family val="2"/>
        <scheme val="minor"/>
      </rPr>
      <t xml:space="preserve"> )</t>
    </r>
  </si>
  <si>
    <t>Mes (t)</t>
  </si>
  <si>
    <t>Frecuencia</t>
  </si>
  <si>
    <t>Mensual</t>
  </si>
  <si>
    <t>Bimensual</t>
  </si>
  <si>
    <t>Trimestral</t>
  </si>
  <si>
    <t>Cuatrimestral</t>
  </si>
  <si>
    <t>Semestral</t>
  </si>
  <si>
    <t>Frecuencia de Pago</t>
  </si>
  <si>
    <t>Número de Cuotas por Año (N)</t>
  </si>
  <si>
    <t>Tipos</t>
  </si>
  <si>
    <t>Capital</t>
  </si>
  <si>
    <t>Capital e Intereses</t>
  </si>
  <si>
    <t>Modalidad Período de Gracia</t>
  </si>
  <si>
    <t>Cantidad de Períodos de Gracia</t>
  </si>
  <si>
    <t>Número Total de Cuotas Durante el Préstamo</t>
  </si>
  <si>
    <t>Interés Equivalente</t>
  </si>
  <si>
    <t>Equivalencias TASAS efectivas</t>
  </si>
  <si>
    <t>RESULTADOS</t>
  </si>
  <si>
    <t>DATOS DEL FINANCIAMIENTO</t>
  </si>
  <si>
    <t>CUADRO DE AMORTIZACIÓN</t>
  </si>
  <si>
    <t xml:space="preserve">MÉTODO DE AMORTIZACIÓN FRANCÉS </t>
  </si>
  <si>
    <t xml:space="preserve">Fórmulas </t>
  </si>
  <si>
    <t>Períodos Pendientes (k)</t>
  </si>
  <si>
    <r>
      <t>αt = Q</t>
    </r>
    <r>
      <rPr>
        <sz val="9"/>
        <color theme="1"/>
        <rFont val="Calibri"/>
        <family val="2"/>
        <scheme val="minor"/>
      </rPr>
      <t xml:space="preserve">t + </t>
    </r>
    <r>
      <rPr>
        <sz val="14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>t</t>
    </r>
    <r>
      <rPr>
        <sz val="14"/>
        <color theme="1"/>
        <rFont val="Calibri"/>
        <family val="2"/>
        <scheme val="minor"/>
      </rPr>
      <t xml:space="preserve"> - I</t>
    </r>
    <r>
      <rPr>
        <sz val="9"/>
        <color theme="1"/>
        <rFont val="Calibri"/>
        <family val="2"/>
        <scheme val="minor"/>
      </rPr>
      <t>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</si>
</sst>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_-* #,##0.00\ _€_-;\-* #,##0.00\ _€_-;_-* &quot;-&quot;??\ _€_-;_-@_-"/>
    <numFmt numFmtId="165" formatCode="_-* #,##0\ _€_-;\-* #,##0\ _€_-;_-* &quot;-&quot;??\ _€_-;_-@_-"/>
    <numFmt numFmtId="166" formatCode="&quot;Bs&quot;\ #,##0.0"/>
    <numFmt numFmtId="167" formatCode="#,##0.000"/>
    <numFmt numFmtId="168" formatCode="0.0000"/>
    <numFmt numFmtId="169" formatCode="0.0%"/>
    <numFmt numFmtId="170" formatCode="&quot;Bs&quot;\ #,##0.00"/>
    <numFmt numFmtId="171" formatCode="&quot;Bs&quot;\ #,##0"/>
    <numFmt numFmtId="172" formatCode="_ [$USD]\ * #,##0_ ;_ [$USD]\ * \-#,##0_ ;_ [$USD]\ * &quot;-&quot;_ ;_ @_ 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3" tint="-0.499984740745262"/>
      <name val="Calibri"/>
      <family val="2"/>
      <scheme val="minor"/>
    </font>
    <font>
      <sz val="10"/>
      <name val="Arial"/>
      <family val="2"/>
    </font>
    <font>
      <b/>
      <sz val="16"/>
      <color rgb="FF02303E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4" tint="0.59999389629810485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02303E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 tint="-0.499984740745262"/>
      <name val="Calibri"/>
      <family val="2"/>
      <scheme val="minor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EBF5"/>
        <bgColor indexed="64"/>
      </patternFill>
    </fill>
    <fill>
      <patternFill patternType="solid">
        <fgColor rgb="FFCCD5EA"/>
        <bgColor indexed="64"/>
      </patternFill>
    </fill>
    <fill>
      <patternFill patternType="solid">
        <fgColor rgb="FF00598A"/>
        <bgColor indexed="64"/>
      </patternFill>
    </fill>
    <fill>
      <patternFill patternType="solid">
        <fgColor rgb="FFD0E4EC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" fillId="0" borderId="0"/>
  </cellStyleXfs>
  <cellXfs count="64">
    <xf numFmtId="0" fontId="0" fillId="0" borderId="0" xfId="0"/>
    <xf numFmtId="0" fontId="19" fillId="0" borderId="0" xfId="0" applyFont="1"/>
    <xf numFmtId="4" fontId="0" fillId="0" borderId="5" xfId="0" applyNumberFormat="1" applyFill="1" applyBorder="1"/>
    <xf numFmtId="169" fontId="4" fillId="0" borderId="3" xfId="2" applyNumberFormat="1" applyFont="1" applyFill="1" applyBorder="1" applyAlignment="1" applyProtection="1">
      <alignment horizontal="center" vertical="center"/>
      <protection locked="0"/>
    </xf>
    <xf numFmtId="3" fontId="4" fillId="0" borderId="3" xfId="3" applyNumberFormat="1" applyFont="1" applyFill="1" applyBorder="1" applyAlignment="1" applyProtection="1">
      <alignment horizontal="center" vertical="center"/>
      <protection locked="0"/>
    </xf>
    <xf numFmtId="172" fontId="8" fillId="0" borderId="4" xfId="3" applyNumberFormat="1" applyFont="1" applyFill="1" applyBorder="1" applyAlignment="1" applyProtection="1">
      <alignment horizontal="right" vertical="center"/>
      <protection locked="0"/>
    </xf>
    <xf numFmtId="165" fontId="0" fillId="3" borderId="9" xfId="1" applyNumberFormat="1" applyFont="1" applyFill="1" applyBorder="1" applyAlignment="1" applyProtection="1">
      <alignment horizontal="center" vertical="center" wrapText="1"/>
      <protection locked="0"/>
    </xf>
    <xf numFmtId="165" fontId="5" fillId="3" borderId="9" xfId="1" applyNumberFormat="1" applyFont="1" applyFill="1" applyBorder="1" applyAlignment="1" applyProtection="1">
      <alignment horizontal="center" vertical="center" wrapText="1"/>
      <protection locked="0"/>
    </xf>
    <xf numFmtId="165" fontId="1" fillId="4" borderId="2" xfId="1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Protection="1"/>
    <xf numFmtId="165" fontId="0" fillId="2" borderId="10" xfId="1" applyNumberFormat="1" applyFont="1" applyFill="1" applyBorder="1" applyAlignment="1" applyProtection="1">
      <alignment horizontal="center" vertical="center" wrapText="1"/>
    </xf>
    <xf numFmtId="165" fontId="5" fillId="2" borderId="11" xfId="1" applyNumberFormat="1" applyFont="1" applyFill="1" applyBorder="1" applyAlignment="1" applyProtection="1">
      <alignment horizontal="center" vertical="center" wrapText="1"/>
    </xf>
    <xf numFmtId="164" fontId="5" fillId="2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Font="1" applyProtection="1"/>
    <xf numFmtId="0" fontId="15" fillId="0" borderId="0" xfId="0" applyFont="1" applyProtection="1"/>
    <xf numFmtId="165" fontId="5" fillId="3" borderId="10" xfId="1" applyNumberFormat="1" applyFont="1" applyFill="1" applyBorder="1" applyAlignment="1" applyProtection="1">
      <alignment horizontal="center" vertical="center" wrapText="1"/>
    </xf>
    <xf numFmtId="165" fontId="5" fillId="3" borderId="11" xfId="1" applyNumberFormat="1" applyFont="1" applyFill="1" applyBorder="1" applyAlignment="1" applyProtection="1">
      <alignment horizontal="center" vertical="center" wrapText="1"/>
    </xf>
    <xf numFmtId="164" fontId="5" fillId="3" borderId="1" xfId="1" applyNumberFormat="1" applyFont="1" applyFill="1" applyBorder="1" applyAlignment="1" applyProtection="1">
      <alignment horizontal="center" vertical="center" wrapText="1"/>
    </xf>
    <xf numFmtId="0" fontId="23" fillId="0" borderId="0" xfId="0" applyFont="1" applyProtection="1"/>
    <xf numFmtId="164" fontId="0" fillId="0" borderId="0" xfId="1" applyFont="1" applyProtection="1"/>
    <xf numFmtId="165" fontId="1" fillId="4" borderId="2" xfId="1" applyNumberFormat="1" applyFont="1" applyFill="1" applyBorder="1" applyAlignment="1" applyProtection="1">
      <alignment horizontal="left" vertical="center" wrapText="1"/>
    </xf>
    <xf numFmtId="165" fontId="0" fillId="0" borderId="0" xfId="0" applyNumberFormat="1" applyProtection="1"/>
    <xf numFmtId="165" fontId="5" fillId="3" borderId="1" xfId="1" applyNumberFormat="1" applyFont="1" applyFill="1" applyBorder="1" applyAlignment="1" applyProtection="1">
      <alignment horizontal="right" vertical="center" wrapText="1"/>
    </xf>
    <xf numFmtId="0" fontId="20" fillId="0" borderId="0" xfId="0" applyFont="1" applyAlignment="1" applyProtection="1">
      <alignment horizontal="left" readingOrder="1"/>
    </xf>
    <xf numFmtId="0" fontId="21" fillId="0" borderId="6" xfId="0" applyFont="1" applyBorder="1" applyAlignment="1" applyProtection="1">
      <alignment horizontal="center"/>
    </xf>
    <xf numFmtId="0" fontId="16" fillId="3" borderId="10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1" fillId="4" borderId="1" xfId="0" applyFont="1" applyFill="1" applyBorder="1" applyAlignment="1" applyProtection="1">
      <alignment horizontal="right" vertical="center" wrapText="1"/>
    </xf>
    <xf numFmtId="3" fontId="4" fillId="5" borderId="3" xfId="3" applyNumberFormat="1" applyFont="1" applyFill="1" applyBorder="1" applyAlignment="1" applyProtection="1">
      <alignment horizontal="center" vertical="center"/>
    </xf>
    <xf numFmtId="43" fontId="0" fillId="0" borderId="0" xfId="0" applyNumberFormat="1" applyProtection="1"/>
    <xf numFmtId="1" fontId="0" fillId="0" borderId="0" xfId="0" applyNumberFormat="1" applyFill="1" applyProtection="1"/>
    <xf numFmtId="9" fontId="0" fillId="0" borderId="0" xfId="2" applyFont="1" applyProtection="1"/>
    <xf numFmtId="9" fontId="4" fillId="5" borderId="3" xfId="2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2" fontId="0" fillId="0" borderId="0" xfId="0" applyNumberFormat="1" applyProtection="1"/>
    <xf numFmtId="1" fontId="0" fillId="0" borderId="0" xfId="0" applyNumberFormat="1" applyProtection="1"/>
    <xf numFmtId="0" fontId="10" fillId="0" borderId="0" xfId="0" applyFont="1" applyAlignment="1" applyProtection="1">
      <alignment horizontal="left" readingOrder="1"/>
    </xf>
    <xf numFmtId="0" fontId="1" fillId="4" borderId="1" xfId="0" applyFont="1" applyFill="1" applyBorder="1" applyAlignment="1" applyProtection="1">
      <alignment horizontal="center" vertical="center" wrapText="1"/>
    </xf>
    <xf numFmtId="2" fontId="0" fillId="0" borderId="0" xfId="0" applyNumberFormat="1" applyFill="1" applyProtection="1"/>
    <xf numFmtId="0" fontId="0" fillId="0" borderId="0" xfId="0" applyFill="1" applyAlignment="1" applyProtection="1">
      <alignment horizontal="left" vertical="center" wrapText="1"/>
    </xf>
    <xf numFmtId="168" fontId="0" fillId="0" borderId="0" xfId="0" applyNumberFormat="1" applyFill="1" applyAlignment="1" applyProtection="1">
      <alignment horizontal="left" vertical="center" wrapText="1"/>
    </xf>
    <xf numFmtId="0" fontId="18" fillId="0" borderId="0" xfId="0" applyFont="1" applyProtection="1"/>
    <xf numFmtId="0" fontId="3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center" vertical="center" wrapText="1"/>
    </xf>
    <xf numFmtId="10" fontId="0" fillId="0" borderId="0" xfId="2" applyNumberFormat="1" applyFont="1" applyFill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43" fontId="0" fillId="0" borderId="0" xfId="0" applyNumberFormat="1" applyFill="1" applyProtection="1"/>
    <xf numFmtId="167" fontId="0" fillId="0" borderId="0" xfId="0" applyNumberFormat="1" applyProtection="1"/>
    <xf numFmtId="172" fontId="8" fillId="5" borderId="4" xfId="3" applyNumberFormat="1" applyFont="1" applyFill="1" applyBorder="1" applyAlignment="1" applyProtection="1">
      <alignment horizontal="right" vertical="center"/>
    </xf>
    <xf numFmtId="9" fontId="0" fillId="0" borderId="0" xfId="2" applyFont="1" applyFill="1" applyProtection="1"/>
    <xf numFmtId="0" fontId="0" fillId="0" borderId="0" xfId="0" applyAlignment="1" applyProtection="1">
      <alignment horizontal="right"/>
    </xf>
    <xf numFmtId="171" fontId="0" fillId="0" borderId="0" xfId="0" applyNumberFormat="1" applyAlignment="1" applyProtection="1">
      <alignment horizontal="right"/>
    </xf>
    <xf numFmtId="3" fontId="0" fillId="0" borderId="0" xfId="0" applyNumberFormat="1" applyFill="1" applyProtection="1"/>
    <xf numFmtId="170" fontId="0" fillId="0" borderId="0" xfId="0" applyNumberFormat="1" applyFill="1" applyAlignment="1" applyProtection="1">
      <alignment horizontal="left" vertical="center" wrapText="1"/>
    </xf>
    <xf numFmtId="166" fontId="8" fillId="0" borderId="0" xfId="3" applyNumberFormat="1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readingOrder="1"/>
    </xf>
    <xf numFmtId="0" fontId="7" fillId="0" borderId="0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2" fillId="0" borderId="0" xfId="0" applyFont="1" applyAlignment="1" applyProtection="1">
      <alignment horizontal="left" readingOrder="1"/>
    </xf>
    <xf numFmtId="0" fontId="1" fillId="4" borderId="0" xfId="0" applyFont="1" applyFill="1" applyBorder="1" applyAlignment="1" applyProtection="1">
      <alignment horizontal="right" vertical="center" wrapText="1"/>
    </xf>
    <xf numFmtId="0" fontId="1" fillId="4" borderId="7" xfId="0" applyFont="1" applyFill="1" applyBorder="1" applyAlignment="1" applyProtection="1">
      <alignment horizontal="right" vertical="center" wrapText="1"/>
    </xf>
    <xf numFmtId="0" fontId="1" fillId="4" borderId="8" xfId="0" applyFont="1" applyFill="1" applyBorder="1" applyAlignment="1" applyProtection="1">
      <alignment horizontal="right" vertical="center" wrapText="1"/>
    </xf>
    <xf numFmtId="0" fontId="20" fillId="0" borderId="12" xfId="0" applyFont="1" applyBorder="1" applyAlignment="1" applyProtection="1">
      <alignment horizontal="center" vertical="center" readingOrder="1"/>
    </xf>
  </cellXfs>
  <cellStyles count="5">
    <cellStyle name="Millares" xfId="1" builtinId="3"/>
    <cellStyle name="Millares 2" xfId="3" xr:uid="{00000000-0005-0000-0000-000001000000}"/>
    <cellStyle name="Normal" xfId="0" builtinId="0"/>
    <cellStyle name="Normal 2" xfId="4" xr:uid="{00000000-0005-0000-0000-000003000000}"/>
    <cellStyle name="Porcentaje" xfId="2" builtinId="5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598A"/>
      <color rgb="FFD0E4EC"/>
      <color rgb="FFBDDAE5"/>
      <color rgb="FFA8CDDC"/>
      <color rgb="FF74B1C8"/>
      <color rgb="FF00639C"/>
      <color rgb="FF013D63"/>
      <color rgb="FFCCD5EA"/>
      <color rgb="FFE7EBF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407670</xdr:colOff>
      <xdr:row>0</xdr:row>
      <xdr:rowOff>284711</xdr:rowOff>
    </xdr:from>
    <xdr:to>
      <xdr:col>10</xdr:col>
      <xdr:colOff>973455</xdr:colOff>
      <xdr:row>5</xdr:row>
      <xdr:rowOff>1904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A71629-6834-47D5-B4F2-D8D4C656979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7645" y="284711"/>
          <a:ext cx="571500" cy="6887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99C99-6362-4373-A3D4-FEA0D713A85A}">
  <sheetPr>
    <tabColor rgb="FF00B0F0"/>
  </sheetPr>
  <dimension ref="B1:AM537"/>
  <sheetViews>
    <sheetView showGridLines="0" tabSelected="1" zoomScaleNormal="100" workbookViewId="0">
      <selection activeCell="G18" sqref="G18"/>
    </sheetView>
  </sheetViews>
  <sheetFormatPr baseColWidth="10" defaultRowHeight="14.4" x14ac:dyDescent="0.3"/>
  <cols>
    <col min="1" max="1" width="1.44140625" style="13" customWidth="1"/>
    <col min="2" max="2" width="34.5546875" style="13" customWidth="1"/>
    <col min="3" max="3" width="17.21875" style="13" customWidth="1"/>
    <col min="4" max="4" width="14.109375" style="13" customWidth="1"/>
    <col min="5" max="5" width="16.109375" style="13" customWidth="1"/>
    <col min="6" max="6" width="15.5546875" style="13" customWidth="1"/>
    <col min="7" max="7" width="14.77734375" style="13" customWidth="1"/>
    <col min="8" max="8" width="17.6640625" style="13" customWidth="1"/>
    <col min="9" max="9" width="15.44140625" style="13" customWidth="1"/>
    <col min="10" max="10" width="16.88671875" style="13" customWidth="1"/>
    <col min="11" max="11" width="18.109375" style="13" customWidth="1"/>
    <col min="12" max="12" width="5.109375" style="13" customWidth="1"/>
    <col min="13" max="20" width="11.5546875" style="13"/>
    <col min="21" max="21" width="15.109375" style="13" customWidth="1"/>
    <col min="22" max="22" width="12.5546875" style="13" customWidth="1"/>
    <col min="23" max="23" width="11.5546875" style="13"/>
    <col min="24" max="24" width="11" style="13" customWidth="1"/>
    <col min="25" max="25" width="13.88671875" style="13" customWidth="1"/>
    <col min="26" max="26" width="10.33203125" style="13" customWidth="1"/>
    <col min="27" max="27" width="14" style="13" customWidth="1"/>
    <col min="28" max="34" width="11.5546875" style="13"/>
    <col min="35" max="36" width="12" style="13" bestFit="1" customWidth="1"/>
    <col min="37" max="37" width="11.5546875" style="13" bestFit="1" customWidth="1"/>
    <col min="38" max="38" width="12" style="13" bestFit="1" customWidth="1"/>
    <col min="39" max="40" width="11.5546875" style="13"/>
    <col min="41" max="45" width="12.6640625" style="13" customWidth="1"/>
    <col min="46" max="16384" width="11.5546875" style="13"/>
  </cols>
  <sheetData>
    <row r="1" spans="2:39" ht="24" customHeight="1" x14ac:dyDescent="0.45">
      <c r="B1" s="59" t="s">
        <v>47</v>
      </c>
      <c r="C1" s="59"/>
      <c r="D1" s="59"/>
      <c r="E1" s="59"/>
      <c r="F1" s="59"/>
      <c r="G1" s="56"/>
      <c r="H1" s="57"/>
      <c r="I1" s="57"/>
      <c r="J1" s="57"/>
      <c r="K1" s="57"/>
    </row>
    <row r="2" spans="2:39" ht="10.199999999999999" customHeight="1" x14ac:dyDescent="0.35">
      <c r="B2" s="56"/>
      <c r="C2" s="56"/>
      <c r="D2" s="56"/>
      <c r="E2" s="56"/>
      <c r="F2" s="56"/>
      <c r="G2" s="56"/>
      <c r="H2" s="57"/>
      <c r="I2" s="57"/>
      <c r="J2" s="57"/>
      <c r="K2" s="57"/>
    </row>
    <row r="3" spans="2:39" ht="19.8" customHeight="1" x14ac:dyDescent="0.35">
      <c r="B3" s="24" t="s">
        <v>45</v>
      </c>
      <c r="C3" s="58"/>
      <c r="D3" s="58"/>
      <c r="E3" s="58"/>
      <c r="F3" s="58"/>
      <c r="G3" s="24"/>
      <c r="H3" s="24" t="s">
        <v>44</v>
      </c>
      <c r="I3" s="24"/>
    </row>
    <row r="4" spans="2:39" ht="5.25" customHeight="1" x14ac:dyDescent="0.3">
      <c r="F4" s="40"/>
    </row>
    <row r="5" spans="2:39" ht="18" customHeight="1" x14ac:dyDescent="0.3">
      <c r="B5" s="28" t="s">
        <v>0</v>
      </c>
      <c r="C5" s="5">
        <v>5000</v>
      </c>
      <c r="D5" s="55"/>
      <c r="F5" s="46"/>
      <c r="G5" s="60" t="s">
        <v>22</v>
      </c>
      <c r="H5" s="61"/>
      <c r="I5" s="49">
        <f>IF(C9="","",SUM(G26:G513))</f>
        <v>0</v>
      </c>
    </row>
    <row r="6" spans="2:39" ht="9" customHeight="1" x14ac:dyDescent="0.3">
      <c r="B6" s="43"/>
      <c r="C6" s="44"/>
      <c r="D6" s="40"/>
      <c r="F6" s="54"/>
      <c r="G6" s="51"/>
      <c r="H6" s="51"/>
      <c r="I6" s="52"/>
    </row>
    <row r="7" spans="2:39" ht="27.6" customHeight="1" x14ac:dyDescent="0.3">
      <c r="B7" s="28" t="s">
        <v>1</v>
      </c>
      <c r="C7" s="3">
        <v>0.24</v>
      </c>
      <c r="D7" s="46" t="s">
        <v>2</v>
      </c>
      <c r="F7" s="53"/>
      <c r="G7" s="62" t="s">
        <v>23</v>
      </c>
      <c r="H7" s="60"/>
      <c r="I7" s="49">
        <f>SUM(H26:H513)</f>
        <v>0</v>
      </c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</row>
    <row r="8" spans="2:39" ht="9" customHeight="1" x14ac:dyDescent="0.3">
      <c r="B8" s="43"/>
      <c r="C8" s="44"/>
      <c r="D8" s="40"/>
      <c r="E8" s="22"/>
      <c r="F8" s="50"/>
      <c r="G8" s="51"/>
      <c r="H8" s="51"/>
      <c r="I8" s="52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</row>
    <row r="9" spans="2:39" ht="16.95" customHeight="1" x14ac:dyDescent="0.3">
      <c r="B9" s="28" t="s">
        <v>17</v>
      </c>
      <c r="C9" s="4">
        <v>0</v>
      </c>
      <c r="D9" s="46" t="s">
        <v>6</v>
      </c>
      <c r="E9" s="48"/>
      <c r="F9" s="27"/>
      <c r="G9" s="62" t="s">
        <v>24</v>
      </c>
      <c r="H9" s="60"/>
      <c r="I9" s="49">
        <f>SUM(F26:F513)+SUM(D26:D513)</f>
        <v>0</v>
      </c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</row>
    <row r="10" spans="2:39" ht="9" customHeight="1" x14ac:dyDescent="0.3">
      <c r="B10" s="43"/>
      <c r="C10" s="44"/>
      <c r="D10" s="40"/>
      <c r="F10" s="47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</row>
    <row r="11" spans="2:39" ht="16.95" customHeight="1" x14ac:dyDescent="0.3">
      <c r="B11" s="28" t="s">
        <v>34</v>
      </c>
      <c r="C11" s="4" t="s">
        <v>29</v>
      </c>
      <c r="D11" s="46"/>
      <c r="F11" s="27"/>
      <c r="G11" s="36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</row>
    <row r="12" spans="2:39" ht="9" customHeight="1" x14ac:dyDescent="0.3">
      <c r="B12" s="43"/>
      <c r="C12" s="44"/>
      <c r="D12" s="40"/>
      <c r="F12" s="40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</row>
    <row r="13" spans="2:39" ht="16.95" customHeight="1" x14ac:dyDescent="0.3">
      <c r="B13" s="28" t="s">
        <v>35</v>
      </c>
      <c r="C13" s="29">
        <f>IF(C11="Mensual",12,IF(C11="Bimensual",6,IF(C11="Trimestral",4,IF(C11="Cuatrimestral",3,IF(C11="Semestral",2,1)))))</f>
        <v>12</v>
      </c>
      <c r="D13" s="40"/>
      <c r="E13" s="45"/>
      <c r="F13" s="40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</row>
    <row r="14" spans="2:39" ht="9" customHeight="1" x14ac:dyDescent="0.3">
      <c r="E14" s="40"/>
      <c r="F14" s="40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</row>
    <row r="15" spans="2:39" ht="16.95" customHeight="1" x14ac:dyDescent="0.3">
      <c r="B15" s="28" t="s">
        <v>39</v>
      </c>
      <c r="C15" s="4" t="s">
        <v>38</v>
      </c>
      <c r="E15" s="40"/>
      <c r="F15" s="40"/>
      <c r="G15" s="36"/>
      <c r="K15" s="42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</row>
    <row r="16" spans="2:39" ht="9" customHeight="1" x14ac:dyDescent="0.3">
      <c r="E16" s="40"/>
      <c r="F16" s="41"/>
      <c r="K16" s="42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</row>
    <row r="17" spans="2:39" ht="16.95" customHeight="1" x14ac:dyDescent="0.3">
      <c r="B17" s="28" t="s">
        <v>40</v>
      </c>
      <c r="C17" s="4">
        <v>0</v>
      </c>
      <c r="F17" s="39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</row>
    <row r="18" spans="2:39" ht="9" customHeight="1" x14ac:dyDescent="0.3">
      <c r="F18" s="27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</row>
    <row r="19" spans="2:39" ht="26.4" customHeight="1" x14ac:dyDescent="0.3">
      <c r="B19" s="28" t="s">
        <v>41</v>
      </c>
      <c r="C19" s="29">
        <f>IF(C9="","",C9*C13)</f>
        <v>0</v>
      </c>
      <c r="E19" s="20"/>
      <c r="F19" s="27"/>
      <c r="G19" s="30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</row>
    <row r="20" spans="2:39" ht="9" customHeight="1" x14ac:dyDescent="0.3">
      <c r="F20" s="31"/>
      <c r="L20" s="32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</row>
    <row r="21" spans="2:39" ht="18" customHeight="1" x14ac:dyDescent="0.3">
      <c r="B21" s="28" t="s">
        <v>42</v>
      </c>
      <c r="C21" s="33">
        <f>((1+EFFECT(C7,C13))^VLOOKUP(C11,$U$26:$V$31,2,0))-1</f>
        <v>2.0000000000000018E-2</v>
      </c>
      <c r="F21" s="34"/>
      <c r="G21" s="35"/>
      <c r="H21" s="22"/>
      <c r="I21" s="20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</row>
    <row r="22" spans="2:39" ht="18" customHeight="1" x14ac:dyDescent="0.3">
      <c r="E22" s="30"/>
      <c r="G22" s="36"/>
      <c r="H22" s="22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</row>
    <row r="23" spans="2:39" ht="23.4" customHeight="1" x14ac:dyDescent="0.4">
      <c r="C23" s="63" t="s">
        <v>46</v>
      </c>
      <c r="D23" s="63"/>
      <c r="E23" s="63"/>
      <c r="F23" s="63"/>
      <c r="G23" s="63"/>
      <c r="H23" s="63"/>
      <c r="I23" s="63"/>
      <c r="J23" s="63"/>
      <c r="K23" s="63"/>
      <c r="M23" s="37"/>
      <c r="N23" s="37"/>
      <c r="O23" s="37"/>
      <c r="P23" s="37"/>
      <c r="Q23" s="37"/>
      <c r="R23" s="37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</row>
    <row r="24" spans="2:39" ht="34.5" customHeight="1" x14ac:dyDescent="0.3">
      <c r="C24" s="38" t="s">
        <v>27</v>
      </c>
      <c r="D24" s="38" t="s">
        <v>10</v>
      </c>
      <c r="E24" s="38" t="s">
        <v>49</v>
      </c>
      <c r="F24" s="38" t="s">
        <v>9</v>
      </c>
      <c r="G24" s="38" t="s">
        <v>8</v>
      </c>
      <c r="H24" s="38" t="s">
        <v>12</v>
      </c>
      <c r="I24" s="38" t="s">
        <v>11</v>
      </c>
      <c r="J24" s="38" t="s">
        <v>5</v>
      </c>
      <c r="K24" s="38" t="s">
        <v>3</v>
      </c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</row>
    <row r="25" spans="2:39" ht="17.100000000000001" customHeight="1" x14ac:dyDescent="0.35">
      <c r="C25" s="26">
        <v>0</v>
      </c>
      <c r="D25" s="6"/>
      <c r="E25" s="17"/>
      <c r="F25" s="18"/>
      <c r="G25" s="18"/>
      <c r="H25" s="18"/>
      <c r="I25" s="18">
        <f>C5</f>
        <v>5000</v>
      </c>
      <c r="J25" s="23"/>
      <c r="K25" s="23"/>
      <c r="U25" s="24" t="s">
        <v>43</v>
      </c>
      <c r="V25" s="2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</row>
    <row r="26" spans="2:39" ht="17.100000000000001" customHeight="1" x14ac:dyDescent="0.35">
      <c r="B26" s="24" t="s">
        <v>48</v>
      </c>
      <c r="C26" s="10" t="str">
        <f>IF(C25&gt;=$C$19,"",C25+1)</f>
        <v/>
      </c>
      <c r="D26" s="7"/>
      <c r="E26" s="11" t="str">
        <f>IF(C26="","",C13*C9)</f>
        <v/>
      </c>
      <c r="F26" s="12" t="str">
        <f>IF(C26="","",IF(AND(C26&lt;=$C$19,C26&lt;=$C$17,$C$15="Capital e Intereses"),0,IF(AND(C26&lt;=$C$19,C26&lt;=$C$17,$C$15="Capital"),I25*$C$21,(I25)*($C$7/$C$13)/((1-(1/(1+$C$7/$C$13)^E26))))))</f>
        <v/>
      </c>
      <c r="G26" s="12" t="str">
        <f>IF(C26="","",IF(AND(C26&lt;=$C$19,C26&lt;=$C$17,$C$15="Capital e Intereses"),0,IF(AND(C26&lt;=$C$19,C26&lt;=$C$17,$C$15="Capital"),I25*$C$21,((I25)*$C$7/$C$13))))</f>
        <v/>
      </c>
      <c r="H26" s="12" t="str">
        <f t="shared" ref="H26:H89" si="0">IF(C26="","",(IF(C26&lt;=$C$19,IF(D26&gt;0,F26+D26-G26,F26-G26),0)))</f>
        <v/>
      </c>
      <c r="I26" s="12" t="str">
        <f t="shared" ref="I26:I27" si="1">IF(C26="","",IF(AND(C26&lt;=$C$19,C26&lt;=$C$17,$C$15="Capital e Intereses"),(I25*(1+$C$21)-H26),I25-H26))</f>
        <v/>
      </c>
      <c r="J26" s="12" t="str">
        <f t="shared" ref="J26:J27" si="2">IF(C26="","",J25+G26)</f>
        <v/>
      </c>
      <c r="K26" s="12" t="str">
        <f t="shared" ref="K26:K27" si="3">IF(C26="","",K25+H26)</f>
        <v/>
      </c>
      <c r="U26" s="18" t="s">
        <v>2</v>
      </c>
      <c r="V26" s="25">
        <f>360/360</f>
        <v>1</v>
      </c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</row>
    <row r="27" spans="2:39" ht="17.100000000000001" customHeight="1" x14ac:dyDescent="0.3">
      <c r="B27" s="15" t="s">
        <v>4</v>
      </c>
      <c r="C27" s="16" t="str">
        <f>IF(C26&gt;=$C$19,"",C26+1)</f>
        <v/>
      </c>
      <c r="D27" s="7"/>
      <c r="E27" s="17" t="str">
        <f>IF(C27="","",E26-1)</f>
        <v/>
      </c>
      <c r="F27" s="18" t="str">
        <f>IF(C27="","",IF(AND(C27&lt;=$C$19,C27&lt;=$C$17,$C$15="Capital e Intereses"),0,IF(AND(C27&lt;=$C$19,C27&lt;=$C$17,$C$15="Capital"),(I26)*$C$21,(I26)*($C$7/$C$13)/((1-(1/(1+$C$7/$C$13)^E27))))))</f>
        <v/>
      </c>
      <c r="G27" s="18" t="str">
        <f t="shared" ref="G27" si="4">IF(C27="","",IF(AND(C27&lt;=$C$19,C27&lt;=$C$17,$C$15="Capital e Intereses"),0,IF(AND(C27&lt;=$C$20,C27&lt;=$C$17,$C$15="Capital"),(I26)*$C$21,((I26)*$C$7/$C$13))))</f>
        <v/>
      </c>
      <c r="H27" s="18" t="str">
        <f t="shared" si="0"/>
        <v/>
      </c>
      <c r="I27" s="18" t="str">
        <f t="shared" si="1"/>
        <v/>
      </c>
      <c r="J27" s="18" t="str">
        <f t="shared" si="2"/>
        <v/>
      </c>
      <c r="K27" s="18" t="str">
        <f t="shared" si="3"/>
        <v/>
      </c>
      <c r="U27" s="12" t="s">
        <v>33</v>
      </c>
      <c r="V27" s="25">
        <f>180/360</f>
        <v>0.5</v>
      </c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</row>
    <row r="28" spans="2:39" ht="17.100000000000001" customHeight="1" x14ac:dyDescent="0.35">
      <c r="B28" s="9" t="s">
        <v>26</v>
      </c>
      <c r="C28" s="10" t="str">
        <f t="shared" ref="C28:C31" si="5">IF(C27&gt;=$C$19,"",C27+1)</f>
        <v/>
      </c>
      <c r="D28" s="7"/>
      <c r="E28" s="11" t="str">
        <f t="shared" ref="E28:E31" si="6">IF(C28="","",E27-1)</f>
        <v/>
      </c>
      <c r="F28" s="12" t="str">
        <f t="shared" ref="F28:F31" si="7">IF(C28="","",IF(AND(C28&lt;=$C$19,C28&lt;=$C$17,$C$15="Capital e Intereses"),0,IF(AND(C28&lt;=$C$19,C28&lt;=$C$17,$C$15="Capital"),(I27)*$C$21,(I27)*($C$7/$C$13)/((1-(1/(1+$C$7/$C$13)^E28))))))</f>
        <v/>
      </c>
      <c r="G28" s="12" t="str">
        <f t="shared" ref="G28:G31" si="8">IF(C28="","",IF(AND(C28&lt;=$C$19,C28&lt;=$C$17,$C$15="Capital e Intereses"),0,IF(AND(C28&lt;=$C$20,C28&lt;=$C$17,$C$15="Capital"),(I27)*$C$21,((I27)*$C$7/$C$13))))</f>
        <v/>
      </c>
      <c r="H28" s="12" t="str">
        <f>IF(C28="","",(IF(C28&lt;=$C$19,IF(D28&gt;0,F28+D28-G28,F28-G28),0)))</f>
        <v/>
      </c>
      <c r="I28" s="12" t="str">
        <f t="shared" ref="I28:I31" si="9">IF(C28="","",IF(AND(C28&lt;=$C$19,C28&lt;=$C$17,$C$15="Capital e Intereses"),(I27*(1+$C$21)-H28),I27-H28))</f>
        <v/>
      </c>
      <c r="J28" s="12" t="str">
        <f t="shared" ref="J28:J31" si="10">IF(C28="","",J27+G28)</f>
        <v/>
      </c>
      <c r="K28" s="12" t="str">
        <f t="shared" ref="K28:K31" si="11">IF(C28="","",K27+H28)</f>
        <v/>
      </c>
      <c r="U28" s="18" t="s">
        <v>32</v>
      </c>
      <c r="V28" s="25">
        <f>120/360</f>
        <v>0.33333333333333331</v>
      </c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</row>
    <row r="29" spans="2:39" ht="17.100000000000001" customHeight="1" x14ac:dyDescent="0.3">
      <c r="B29" s="15" t="s">
        <v>14</v>
      </c>
      <c r="C29" s="16" t="str">
        <f t="shared" si="5"/>
        <v/>
      </c>
      <c r="D29" s="7"/>
      <c r="E29" s="17" t="str">
        <f t="shared" si="6"/>
        <v/>
      </c>
      <c r="F29" s="18" t="str">
        <f t="shared" si="7"/>
        <v/>
      </c>
      <c r="G29" s="18" t="str">
        <f t="shared" si="8"/>
        <v/>
      </c>
      <c r="H29" s="18" t="str">
        <f t="shared" si="0"/>
        <v/>
      </c>
      <c r="I29" s="18" t="str">
        <f t="shared" si="9"/>
        <v/>
      </c>
      <c r="J29" s="18" t="str">
        <f t="shared" si="10"/>
        <v/>
      </c>
      <c r="K29" s="18" t="str">
        <f t="shared" si="11"/>
        <v/>
      </c>
      <c r="U29" s="12" t="s">
        <v>31</v>
      </c>
      <c r="V29" s="25">
        <f>90/360</f>
        <v>0.25</v>
      </c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</row>
    <row r="30" spans="2:39" ht="17.100000000000001" customHeight="1" x14ac:dyDescent="0.35">
      <c r="B30" s="9" t="s">
        <v>25</v>
      </c>
      <c r="C30" s="10" t="str">
        <f t="shared" si="5"/>
        <v/>
      </c>
      <c r="D30" s="7"/>
      <c r="E30" s="11" t="str">
        <f t="shared" si="6"/>
        <v/>
      </c>
      <c r="F30" s="12" t="str">
        <f t="shared" si="7"/>
        <v/>
      </c>
      <c r="G30" s="12" t="str">
        <f t="shared" si="8"/>
        <v/>
      </c>
      <c r="H30" s="12" t="str">
        <f t="shared" si="0"/>
        <v/>
      </c>
      <c r="I30" s="12" t="str">
        <f t="shared" si="9"/>
        <v/>
      </c>
      <c r="J30" s="12" t="str">
        <f t="shared" si="10"/>
        <v/>
      </c>
      <c r="K30" s="12" t="str">
        <f t="shared" si="11"/>
        <v/>
      </c>
      <c r="U30" s="18" t="s">
        <v>30</v>
      </c>
      <c r="V30" s="25">
        <f>60/360</f>
        <v>0.16666666666666666</v>
      </c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</row>
    <row r="31" spans="2:39" ht="17.100000000000001" customHeight="1" x14ac:dyDescent="0.3">
      <c r="B31" s="15" t="s">
        <v>16</v>
      </c>
      <c r="C31" s="16" t="str">
        <f t="shared" si="5"/>
        <v/>
      </c>
      <c r="D31" s="7"/>
      <c r="E31" s="17" t="str">
        <f t="shared" si="6"/>
        <v/>
      </c>
      <c r="F31" s="18" t="str">
        <f t="shared" si="7"/>
        <v/>
      </c>
      <c r="G31" s="18" t="str">
        <f t="shared" si="8"/>
        <v/>
      </c>
      <c r="H31" s="18" t="str">
        <f t="shared" si="0"/>
        <v/>
      </c>
      <c r="I31" s="18" t="str">
        <f t="shared" si="9"/>
        <v/>
      </c>
      <c r="J31" s="18" t="str">
        <f t="shared" si="10"/>
        <v/>
      </c>
      <c r="K31" s="18" t="str">
        <f t="shared" si="11"/>
        <v/>
      </c>
      <c r="U31" s="12" t="s">
        <v>29</v>
      </c>
      <c r="V31" s="25">
        <f>30/360</f>
        <v>8.3333333333333329E-2</v>
      </c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</row>
    <row r="32" spans="2:39" ht="17.100000000000001" customHeight="1" x14ac:dyDescent="0.35">
      <c r="B32" s="9" t="s">
        <v>50</v>
      </c>
      <c r="C32" s="10" t="str">
        <f t="shared" ref="C32:C95" si="12">IF(C31&gt;=$C$19,"",C31+1)</f>
        <v/>
      </c>
      <c r="D32" s="7"/>
      <c r="E32" s="11" t="str">
        <f t="shared" ref="E32:E95" si="13">IF(C32="","",E31-1)</f>
        <v/>
      </c>
      <c r="F32" s="12" t="str">
        <f t="shared" ref="F32:F95" si="14">IF(C32="","",IF(AND(C32&lt;=$C$19,C32&lt;=$C$17,$C$15="Capital e Intereses"),0,IF(AND(C32&lt;=$C$19,C32&lt;=$C$17,$C$15="Capital"),(I31)*$C$21,(I31)*($C$7/$C$13)/((1-(1/(1+$C$7/$C$13)^E32))))))</f>
        <v/>
      </c>
      <c r="G32" s="12" t="str">
        <f t="shared" ref="G32:G95" si="15">IF(C32="","",IF(AND(C32&lt;=$C$19,C32&lt;=$C$17,$C$15="Capital e Intereses"),0,IF(AND(C32&lt;=$C$20,C32&lt;=$C$17,$C$15="Capital"),(I31)*$C$21,((I31)*$C$7/$C$13))))</f>
        <v/>
      </c>
      <c r="H32" s="12" t="str">
        <f t="shared" si="0"/>
        <v/>
      </c>
      <c r="I32" s="12" t="str">
        <f t="shared" ref="I32:I95" si="16">IF(C32="","",IF(AND(C32&lt;=$C$19,C32&lt;=$C$17,$C$15="Capital e Intereses"),(I31*(1+$C$21)-H32),I31-H32))</f>
        <v/>
      </c>
      <c r="J32" s="12" t="str">
        <f t="shared" ref="J32:J95" si="17">IF(C32="","",J31+G32)</f>
        <v/>
      </c>
      <c r="K32" s="12" t="str">
        <f t="shared" ref="K32:K95" si="18">IF(C32="","",K31+H32)</f>
        <v/>
      </c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</row>
    <row r="33" spans="2:39" ht="17.100000000000001" customHeight="1" x14ac:dyDescent="0.3">
      <c r="B33" s="15" t="s">
        <v>15</v>
      </c>
      <c r="C33" s="16" t="str">
        <f t="shared" si="12"/>
        <v/>
      </c>
      <c r="D33" s="7"/>
      <c r="E33" s="17" t="str">
        <f t="shared" si="13"/>
        <v/>
      </c>
      <c r="F33" s="18" t="str">
        <f t="shared" si="14"/>
        <v/>
      </c>
      <c r="G33" s="18" t="str">
        <f t="shared" si="15"/>
        <v/>
      </c>
      <c r="H33" s="18" t="str">
        <f t="shared" si="0"/>
        <v/>
      </c>
      <c r="I33" s="18" t="str">
        <f t="shared" si="16"/>
        <v/>
      </c>
      <c r="J33" s="18" t="str">
        <f t="shared" si="17"/>
        <v/>
      </c>
      <c r="K33" s="18" t="str">
        <f t="shared" si="18"/>
        <v/>
      </c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</row>
    <row r="34" spans="2:39" ht="17.100000000000001" customHeight="1" x14ac:dyDescent="0.35">
      <c r="B34" s="9" t="s">
        <v>13</v>
      </c>
      <c r="C34" s="10" t="str">
        <f t="shared" si="12"/>
        <v/>
      </c>
      <c r="D34" s="7"/>
      <c r="E34" s="11" t="str">
        <f t="shared" si="13"/>
        <v/>
      </c>
      <c r="F34" s="12" t="str">
        <f t="shared" si="14"/>
        <v/>
      </c>
      <c r="G34" s="12" t="str">
        <f t="shared" si="15"/>
        <v/>
      </c>
      <c r="H34" s="12" t="str">
        <f t="shared" si="0"/>
        <v/>
      </c>
      <c r="I34" s="12" t="str">
        <f t="shared" si="16"/>
        <v/>
      </c>
      <c r="J34" s="12" t="str">
        <f t="shared" si="17"/>
        <v/>
      </c>
      <c r="K34" s="12" t="str">
        <f t="shared" si="18"/>
        <v/>
      </c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</row>
    <row r="35" spans="2:39" ht="17.100000000000001" customHeight="1" x14ac:dyDescent="0.3">
      <c r="B35" s="15" t="s">
        <v>19</v>
      </c>
      <c r="C35" s="16" t="str">
        <f t="shared" si="12"/>
        <v/>
      </c>
      <c r="D35" s="7"/>
      <c r="E35" s="17" t="str">
        <f t="shared" si="13"/>
        <v/>
      </c>
      <c r="F35" s="18" t="str">
        <f t="shared" si="14"/>
        <v/>
      </c>
      <c r="G35" s="18" t="str">
        <f t="shared" si="15"/>
        <v/>
      </c>
      <c r="H35" s="18" t="str">
        <f t="shared" si="0"/>
        <v/>
      </c>
      <c r="I35" s="18" t="str">
        <f>IF(C35="","",IF(AND(C35&lt;=$C$19,C35&lt;=$C$17,$C$15="Capital e Intereses"),(I34*(1+$C$21)-H35),I34-H35))</f>
        <v/>
      </c>
      <c r="J35" s="18" t="str">
        <f t="shared" si="17"/>
        <v/>
      </c>
      <c r="K35" s="18" t="str">
        <f t="shared" si="18"/>
        <v/>
      </c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</row>
    <row r="36" spans="2:39" ht="17.100000000000001" customHeight="1" x14ac:dyDescent="0.35">
      <c r="B36" s="9" t="s">
        <v>20</v>
      </c>
      <c r="C36" s="10" t="str">
        <f t="shared" si="12"/>
        <v/>
      </c>
      <c r="D36" s="7"/>
      <c r="E36" s="11" t="str">
        <f t="shared" si="13"/>
        <v/>
      </c>
      <c r="F36" s="12" t="str">
        <f t="shared" si="14"/>
        <v/>
      </c>
      <c r="G36" s="12" t="str">
        <f t="shared" si="15"/>
        <v/>
      </c>
      <c r="H36" s="12" t="str">
        <f t="shared" si="0"/>
        <v/>
      </c>
      <c r="I36" s="12" t="str">
        <f t="shared" si="16"/>
        <v/>
      </c>
      <c r="J36" s="12" t="str">
        <f t="shared" si="17"/>
        <v/>
      </c>
      <c r="K36" s="12" t="str">
        <f t="shared" si="18"/>
        <v/>
      </c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</row>
    <row r="37" spans="2:39" ht="17.100000000000001" customHeight="1" x14ac:dyDescent="0.3">
      <c r="B37" s="15" t="s">
        <v>21</v>
      </c>
      <c r="C37" s="16" t="str">
        <f t="shared" si="12"/>
        <v/>
      </c>
      <c r="D37" s="7"/>
      <c r="E37" s="17" t="str">
        <f t="shared" si="13"/>
        <v/>
      </c>
      <c r="F37" s="18" t="str">
        <f t="shared" si="14"/>
        <v/>
      </c>
      <c r="G37" s="18" t="str">
        <f t="shared" si="15"/>
        <v/>
      </c>
      <c r="H37" s="18" t="str">
        <f t="shared" si="0"/>
        <v/>
      </c>
      <c r="I37" s="18" t="str">
        <f t="shared" si="16"/>
        <v/>
      </c>
      <c r="J37" s="18" t="str">
        <f t="shared" si="17"/>
        <v/>
      </c>
      <c r="K37" s="18" t="str">
        <f t="shared" si="18"/>
        <v/>
      </c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</row>
    <row r="38" spans="2:39" ht="17.100000000000001" customHeight="1" x14ac:dyDescent="0.35">
      <c r="B38" s="19" t="s">
        <v>18</v>
      </c>
      <c r="C38" s="10" t="str">
        <f t="shared" si="12"/>
        <v/>
      </c>
      <c r="D38" s="7"/>
      <c r="E38" s="11" t="str">
        <f t="shared" si="13"/>
        <v/>
      </c>
      <c r="F38" s="12" t="str">
        <f t="shared" si="14"/>
        <v/>
      </c>
      <c r="G38" s="12" t="str">
        <f t="shared" si="15"/>
        <v/>
      </c>
      <c r="H38" s="12" t="str">
        <f t="shared" si="0"/>
        <v/>
      </c>
      <c r="I38" s="12" t="str">
        <f t="shared" si="16"/>
        <v/>
      </c>
      <c r="J38" s="12" t="str">
        <f t="shared" si="17"/>
        <v/>
      </c>
      <c r="K38" s="12" t="str">
        <f t="shared" si="18"/>
        <v/>
      </c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</row>
    <row r="39" spans="2:39" ht="17.100000000000001" customHeight="1" x14ac:dyDescent="0.35">
      <c r="B39" s="9"/>
      <c r="C39" s="16" t="str">
        <f t="shared" si="12"/>
        <v/>
      </c>
      <c r="D39" s="7"/>
      <c r="E39" s="17" t="str">
        <f t="shared" si="13"/>
        <v/>
      </c>
      <c r="F39" s="18" t="str">
        <f t="shared" si="14"/>
        <v/>
      </c>
      <c r="G39" s="18" t="str">
        <f t="shared" si="15"/>
        <v/>
      </c>
      <c r="H39" s="18" t="str">
        <f t="shared" si="0"/>
        <v/>
      </c>
      <c r="I39" s="18" t="str">
        <f t="shared" si="16"/>
        <v/>
      </c>
      <c r="J39" s="18" t="str">
        <f t="shared" si="17"/>
        <v/>
      </c>
      <c r="K39" s="18" t="str">
        <f t="shared" si="18"/>
        <v/>
      </c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</row>
    <row r="40" spans="2:39" ht="17.100000000000001" customHeight="1" x14ac:dyDescent="0.3">
      <c r="C40" s="10" t="str">
        <f t="shared" si="12"/>
        <v/>
      </c>
      <c r="D40" s="7"/>
      <c r="E40" s="11" t="str">
        <f t="shared" si="13"/>
        <v/>
      </c>
      <c r="F40" s="12" t="str">
        <f t="shared" si="14"/>
        <v/>
      </c>
      <c r="G40" s="12" t="str">
        <f t="shared" si="15"/>
        <v/>
      </c>
      <c r="H40" s="12" t="str">
        <f t="shared" si="0"/>
        <v/>
      </c>
      <c r="I40" s="12" t="str">
        <f t="shared" si="16"/>
        <v/>
      </c>
      <c r="J40" s="12" t="str">
        <f t="shared" si="17"/>
        <v/>
      </c>
      <c r="K40" s="12" t="str">
        <f t="shared" si="18"/>
        <v/>
      </c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</row>
    <row r="41" spans="2:39" ht="17.100000000000001" customHeight="1" x14ac:dyDescent="0.3">
      <c r="C41" s="16" t="str">
        <f t="shared" si="12"/>
        <v/>
      </c>
      <c r="D41" s="7"/>
      <c r="E41" s="17" t="str">
        <f t="shared" si="13"/>
        <v/>
      </c>
      <c r="F41" s="18" t="str">
        <f t="shared" si="14"/>
        <v/>
      </c>
      <c r="G41" s="18" t="str">
        <f t="shared" si="15"/>
        <v/>
      </c>
      <c r="H41" s="18" t="str">
        <f t="shared" si="0"/>
        <v/>
      </c>
      <c r="I41" s="18" t="str">
        <f t="shared" si="16"/>
        <v/>
      </c>
      <c r="J41" s="18" t="str">
        <f t="shared" si="17"/>
        <v/>
      </c>
      <c r="K41" s="18" t="str">
        <f t="shared" si="18"/>
        <v/>
      </c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</row>
    <row r="42" spans="2:39" ht="17.100000000000001" customHeight="1" x14ac:dyDescent="0.3">
      <c r="C42" s="10" t="str">
        <f t="shared" si="12"/>
        <v/>
      </c>
      <c r="D42" s="7"/>
      <c r="E42" s="11" t="str">
        <f t="shared" si="13"/>
        <v/>
      </c>
      <c r="F42" s="12" t="str">
        <f t="shared" si="14"/>
        <v/>
      </c>
      <c r="G42" s="12" t="str">
        <f t="shared" si="15"/>
        <v/>
      </c>
      <c r="H42" s="12" t="str">
        <f t="shared" si="0"/>
        <v/>
      </c>
      <c r="I42" s="12" t="str">
        <f t="shared" si="16"/>
        <v/>
      </c>
      <c r="J42" s="12" t="str">
        <f t="shared" si="17"/>
        <v/>
      </c>
      <c r="K42" s="12" t="str">
        <f t="shared" si="18"/>
        <v/>
      </c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</row>
    <row r="43" spans="2:39" ht="17.100000000000001" customHeight="1" x14ac:dyDescent="0.3">
      <c r="C43" s="16" t="str">
        <f t="shared" si="12"/>
        <v/>
      </c>
      <c r="D43" s="7"/>
      <c r="E43" s="17" t="str">
        <f t="shared" si="13"/>
        <v/>
      </c>
      <c r="F43" s="18" t="str">
        <f t="shared" si="14"/>
        <v/>
      </c>
      <c r="G43" s="18" t="str">
        <f t="shared" si="15"/>
        <v/>
      </c>
      <c r="H43" s="18" t="str">
        <f t="shared" si="0"/>
        <v/>
      </c>
      <c r="I43" s="18" t="str">
        <f t="shared" si="16"/>
        <v/>
      </c>
      <c r="J43" s="18" t="str">
        <f t="shared" si="17"/>
        <v/>
      </c>
      <c r="K43" s="18" t="str">
        <f t="shared" si="18"/>
        <v/>
      </c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</row>
    <row r="44" spans="2:39" ht="17.100000000000001" customHeight="1" x14ac:dyDescent="0.3">
      <c r="C44" s="10" t="str">
        <f t="shared" si="12"/>
        <v/>
      </c>
      <c r="D44" s="7"/>
      <c r="E44" s="11" t="str">
        <f t="shared" si="13"/>
        <v/>
      </c>
      <c r="F44" s="12" t="str">
        <f t="shared" si="14"/>
        <v/>
      </c>
      <c r="G44" s="12" t="str">
        <f t="shared" si="15"/>
        <v/>
      </c>
      <c r="H44" s="12" t="str">
        <f t="shared" si="0"/>
        <v/>
      </c>
      <c r="I44" s="12" t="str">
        <f t="shared" si="16"/>
        <v/>
      </c>
      <c r="J44" s="12" t="str">
        <f t="shared" si="17"/>
        <v/>
      </c>
      <c r="K44" s="12" t="str">
        <f t="shared" si="18"/>
        <v/>
      </c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</row>
    <row r="45" spans="2:39" ht="17.100000000000001" customHeight="1" x14ac:dyDescent="0.3">
      <c r="C45" s="16" t="str">
        <f t="shared" si="12"/>
        <v/>
      </c>
      <c r="D45" s="7"/>
      <c r="E45" s="17" t="str">
        <f t="shared" si="13"/>
        <v/>
      </c>
      <c r="F45" s="18" t="str">
        <f t="shared" si="14"/>
        <v/>
      </c>
      <c r="G45" s="18" t="str">
        <f t="shared" si="15"/>
        <v/>
      </c>
      <c r="H45" s="18" t="str">
        <f t="shared" si="0"/>
        <v/>
      </c>
      <c r="I45" s="18" t="str">
        <f t="shared" si="16"/>
        <v/>
      </c>
      <c r="J45" s="18" t="str">
        <f t="shared" si="17"/>
        <v/>
      </c>
      <c r="K45" s="18" t="str">
        <f t="shared" si="18"/>
        <v/>
      </c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</row>
    <row r="46" spans="2:39" ht="17.100000000000001" customHeight="1" x14ac:dyDescent="0.3">
      <c r="C46" s="10" t="str">
        <f t="shared" si="12"/>
        <v/>
      </c>
      <c r="D46" s="7"/>
      <c r="E46" s="11" t="str">
        <f t="shared" si="13"/>
        <v/>
      </c>
      <c r="F46" s="12" t="str">
        <f t="shared" si="14"/>
        <v/>
      </c>
      <c r="G46" s="12" t="str">
        <f t="shared" si="15"/>
        <v/>
      </c>
      <c r="H46" s="12" t="str">
        <f t="shared" si="0"/>
        <v/>
      </c>
      <c r="I46" s="12" t="str">
        <f t="shared" si="16"/>
        <v/>
      </c>
      <c r="J46" s="12" t="str">
        <f t="shared" si="17"/>
        <v/>
      </c>
      <c r="K46" s="12" t="str">
        <f t="shared" si="18"/>
        <v/>
      </c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</row>
    <row r="47" spans="2:39" ht="17.100000000000001" customHeight="1" x14ac:dyDescent="0.3">
      <c r="C47" s="16" t="str">
        <f t="shared" si="12"/>
        <v/>
      </c>
      <c r="D47" s="7"/>
      <c r="E47" s="17" t="str">
        <f t="shared" si="13"/>
        <v/>
      </c>
      <c r="F47" s="18" t="str">
        <f t="shared" si="14"/>
        <v/>
      </c>
      <c r="G47" s="18" t="str">
        <f t="shared" si="15"/>
        <v/>
      </c>
      <c r="H47" s="18" t="str">
        <f t="shared" si="0"/>
        <v/>
      </c>
      <c r="I47" s="18" t="str">
        <f t="shared" si="16"/>
        <v/>
      </c>
      <c r="J47" s="18" t="str">
        <f t="shared" si="17"/>
        <v/>
      </c>
      <c r="K47" s="18" t="str">
        <f t="shared" si="18"/>
        <v/>
      </c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</row>
    <row r="48" spans="2:39" ht="17.100000000000001" customHeight="1" x14ac:dyDescent="0.3">
      <c r="C48" s="10" t="str">
        <f t="shared" si="12"/>
        <v/>
      </c>
      <c r="D48" s="7"/>
      <c r="E48" s="11" t="str">
        <f t="shared" si="13"/>
        <v/>
      </c>
      <c r="F48" s="12" t="str">
        <f t="shared" si="14"/>
        <v/>
      </c>
      <c r="G48" s="12" t="str">
        <f t="shared" si="15"/>
        <v/>
      </c>
      <c r="H48" s="12" t="str">
        <f t="shared" si="0"/>
        <v/>
      </c>
      <c r="I48" s="12" t="str">
        <f t="shared" si="16"/>
        <v/>
      </c>
      <c r="J48" s="12" t="str">
        <f t="shared" si="17"/>
        <v/>
      </c>
      <c r="K48" s="12" t="str">
        <f t="shared" si="18"/>
        <v/>
      </c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</row>
    <row r="49" spans="3:39" ht="17.100000000000001" customHeight="1" x14ac:dyDescent="0.3">
      <c r="C49" s="16" t="str">
        <f t="shared" si="12"/>
        <v/>
      </c>
      <c r="D49" s="7"/>
      <c r="E49" s="17" t="str">
        <f t="shared" si="13"/>
        <v/>
      </c>
      <c r="F49" s="18" t="str">
        <f t="shared" si="14"/>
        <v/>
      </c>
      <c r="G49" s="18" t="str">
        <f t="shared" si="15"/>
        <v/>
      </c>
      <c r="H49" s="18" t="str">
        <f t="shared" si="0"/>
        <v/>
      </c>
      <c r="I49" s="18" t="str">
        <f t="shared" si="16"/>
        <v/>
      </c>
      <c r="J49" s="18" t="str">
        <f t="shared" si="17"/>
        <v/>
      </c>
      <c r="K49" s="18" t="str">
        <f t="shared" si="18"/>
        <v/>
      </c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</row>
    <row r="50" spans="3:39" ht="17.100000000000001" customHeight="1" x14ac:dyDescent="0.3">
      <c r="C50" s="10" t="str">
        <f t="shared" si="12"/>
        <v/>
      </c>
      <c r="D50" s="7"/>
      <c r="E50" s="11" t="str">
        <f t="shared" si="13"/>
        <v/>
      </c>
      <c r="F50" s="12" t="str">
        <f t="shared" si="14"/>
        <v/>
      </c>
      <c r="G50" s="12" t="str">
        <f t="shared" si="15"/>
        <v/>
      </c>
      <c r="H50" s="12" t="str">
        <f t="shared" si="0"/>
        <v/>
      </c>
      <c r="I50" s="12" t="str">
        <f t="shared" si="16"/>
        <v/>
      </c>
      <c r="J50" s="12" t="str">
        <f t="shared" si="17"/>
        <v/>
      </c>
      <c r="K50" s="12" t="str">
        <f t="shared" si="18"/>
        <v/>
      </c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</row>
    <row r="51" spans="3:39" ht="17.100000000000001" customHeight="1" x14ac:dyDescent="0.3">
      <c r="C51" s="16" t="str">
        <f t="shared" si="12"/>
        <v/>
      </c>
      <c r="D51" s="7"/>
      <c r="E51" s="17" t="str">
        <f t="shared" si="13"/>
        <v/>
      </c>
      <c r="F51" s="18" t="str">
        <f t="shared" si="14"/>
        <v/>
      </c>
      <c r="G51" s="18" t="str">
        <f t="shared" si="15"/>
        <v/>
      </c>
      <c r="H51" s="18" t="str">
        <f t="shared" si="0"/>
        <v/>
      </c>
      <c r="I51" s="18" t="str">
        <f t="shared" si="16"/>
        <v/>
      </c>
      <c r="J51" s="18" t="str">
        <f t="shared" si="17"/>
        <v/>
      </c>
      <c r="K51" s="18" t="str">
        <f t="shared" si="18"/>
        <v/>
      </c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</row>
    <row r="52" spans="3:39" ht="17.100000000000001" customHeight="1" x14ac:dyDescent="0.3">
      <c r="C52" s="10" t="str">
        <f t="shared" si="12"/>
        <v/>
      </c>
      <c r="D52" s="7"/>
      <c r="E52" s="11" t="str">
        <f t="shared" si="13"/>
        <v/>
      </c>
      <c r="F52" s="12" t="str">
        <f t="shared" si="14"/>
        <v/>
      </c>
      <c r="G52" s="12" t="str">
        <f t="shared" si="15"/>
        <v/>
      </c>
      <c r="H52" s="12" t="str">
        <f t="shared" si="0"/>
        <v/>
      </c>
      <c r="I52" s="12" t="str">
        <f t="shared" si="16"/>
        <v/>
      </c>
      <c r="J52" s="12" t="str">
        <f t="shared" si="17"/>
        <v/>
      </c>
      <c r="K52" s="12" t="str">
        <f t="shared" si="18"/>
        <v/>
      </c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</row>
    <row r="53" spans="3:39" ht="17.100000000000001" customHeight="1" x14ac:dyDescent="0.3">
      <c r="C53" s="16" t="str">
        <f t="shared" si="12"/>
        <v/>
      </c>
      <c r="D53" s="7"/>
      <c r="E53" s="17" t="str">
        <f t="shared" si="13"/>
        <v/>
      </c>
      <c r="F53" s="18" t="str">
        <f t="shared" si="14"/>
        <v/>
      </c>
      <c r="G53" s="18" t="str">
        <f t="shared" si="15"/>
        <v/>
      </c>
      <c r="H53" s="18" t="str">
        <f t="shared" si="0"/>
        <v/>
      </c>
      <c r="I53" s="18" t="str">
        <f t="shared" si="16"/>
        <v/>
      </c>
      <c r="J53" s="18" t="str">
        <f t="shared" si="17"/>
        <v/>
      </c>
      <c r="K53" s="18" t="str">
        <f t="shared" si="18"/>
        <v/>
      </c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</row>
    <row r="54" spans="3:39" ht="17.100000000000001" customHeight="1" x14ac:dyDescent="0.3">
      <c r="C54" s="10" t="str">
        <f t="shared" si="12"/>
        <v/>
      </c>
      <c r="D54" s="7"/>
      <c r="E54" s="11" t="str">
        <f t="shared" si="13"/>
        <v/>
      </c>
      <c r="F54" s="12" t="str">
        <f t="shared" si="14"/>
        <v/>
      </c>
      <c r="G54" s="12" t="str">
        <f t="shared" si="15"/>
        <v/>
      </c>
      <c r="H54" s="12" t="str">
        <f t="shared" si="0"/>
        <v/>
      </c>
      <c r="I54" s="12" t="str">
        <f t="shared" si="16"/>
        <v/>
      </c>
      <c r="J54" s="12" t="str">
        <f t="shared" si="17"/>
        <v/>
      </c>
      <c r="K54" s="12" t="str">
        <f t="shared" si="18"/>
        <v/>
      </c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</row>
    <row r="55" spans="3:39" ht="17.100000000000001" customHeight="1" x14ac:dyDescent="0.3">
      <c r="C55" s="16" t="str">
        <f t="shared" si="12"/>
        <v/>
      </c>
      <c r="D55" s="7"/>
      <c r="E55" s="17" t="str">
        <f t="shared" si="13"/>
        <v/>
      </c>
      <c r="F55" s="18" t="str">
        <f t="shared" si="14"/>
        <v/>
      </c>
      <c r="G55" s="18" t="str">
        <f t="shared" si="15"/>
        <v/>
      </c>
      <c r="H55" s="18" t="str">
        <f t="shared" si="0"/>
        <v/>
      </c>
      <c r="I55" s="18" t="str">
        <f t="shared" si="16"/>
        <v/>
      </c>
      <c r="J55" s="18" t="str">
        <f t="shared" si="17"/>
        <v/>
      </c>
      <c r="K55" s="18" t="str">
        <f t="shared" si="18"/>
        <v/>
      </c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</row>
    <row r="56" spans="3:39" ht="17.100000000000001" customHeight="1" x14ac:dyDescent="0.3">
      <c r="C56" s="10" t="str">
        <f t="shared" si="12"/>
        <v/>
      </c>
      <c r="D56" s="7"/>
      <c r="E56" s="11" t="str">
        <f t="shared" si="13"/>
        <v/>
      </c>
      <c r="F56" s="12" t="str">
        <f t="shared" si="14"/>
        <v/>
      </c>
      <c r="G56" s="12" t="str">
        <f t="shared" si="15"/>
        <v/>
      </c>
      <c r="H56" s="12" t="str">
        <f t="shared" si="0"/>
        <v/>
      </c>
      <c r="I56" s="12" t="str">
        <f t="shared" si="16"/>
        <v/>
      </c>
      <c r="J56" s="12" t="str">
        <f t="shared" si="17"/>
        <v/>
      </c>
      <c r="K56" s="12" t="str">
        <f t="shared" si="18"/>
        <v/>
      </c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</row>
    <row r="57" spans="3:39" ht="17.100000000000001" customHeight="1" x14ac:dyDescent="0.3">
      <c r="C57" s="16" t="str">
        <f t="shared" si="12"/>
        <v/>
      </c>
      <c r="D57" s="7"/>
      <c r="E57" s="17" t="str">
        <f t="shared" si="13"/>
        <v/>
      </c>
      <c r="F57" s="18" t="str">
        <f t="shared" si="14"/>
        <v/>
      </c>
      <c r="G57" s="18" t="str">
        <f t="shared" si="15"/>
        <v/>
      </c>
      <c r="H57" s="18" t="str">
        <f t="shared" si="0"/>
        <v/>
      </c>
      <c r="I57" s="18" t="str">
        <f t="shared" si="16"/>
        <v/>
      </c>
      <c r="J57" s="18" t="str">
        <f t="shared" si="17"/>
        <v/>
      </c>
      <c r="K57" s="18" t="str">
        <f t="shared" si="18"/>
        <v/>
      </c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</row>
    <row r="58" spans="3:39" ht="17.100000000000001" customHeight="1" x14ac:dyDescent="0.3">
      <c r="C58" s="10" t="str">
        <f t="shared" si="12"/>
        <v/>
      </c>
      <c r="D58" s="7"/>
      <c r="E58" s="11" t="str">
        <f t="shared" si="13"/>
        <v/>
      </c>
      <c r="F58" s="12" t="str">
        <f t="shared" si="14"/>
        <v/>
      </c>
      <c r="G58" s="12" t="str">
        <f t="shared" si="15"/>
        <v/>
      </c>
      <c r="H58" s="12" t="str">
        <f t="shared" si="0"/>
        <v/>
      </c>
      <c r="I58" s="12" t="str">
        <f t="shared" si="16"/>
        <v/>
      </c>
      <c r="J58" s="12" t="str">
        <f t="shared" si="17"/>
        <v/>
      </c>
      <c r="K58" s="12" t="str">
        <f t="shared" si="18"/>
        <v/>
      </c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</row>
    <row r="59" spans="3:39" ht="17.100000000000001" customHeight="1" x14ac:dyDescent="0.3">
      <c r="C59" s="16" t="str">
        <f t="shared" si="12"/>
        <v/>
      </c>
      <c r="D59" s="7"/>
      <c r="E59" s="17" t="str">
        <f t="shared" si="13"/>
        <v/>
      </c>
      <c r="F59" s="18" t="str">
        <f t="shared" si="14"/>
        <v/>
      </c>
      <c r="G59" s="18" t="str">
        <f t="shared" si="15"/>
        <v/>
      </c>
      <c r="H59" s="18" t="str">
        <f t="shared" si="0"/>
        <v/>
      </c>
      <c r="I59" s="18" t="str">
        <f t="shared" si="16"/>
        <v/>
      </c>
      <c r="J59" s="18" t="str">
        <f t="shared" si="17"/>
        <v/>
      </c>
      <c r="K59" s="18" t="str">
        <f t="shared" si="18"/>
        <v/>
      </c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</row>
    <row r="60" spans="3:39" ht="17.100000000000001" customHeight="1" x14ac:dyDescent="0.3">
      <c r="C60" s="10" t="str">
        <f t="shared" si="12"/>
        <v/>
      </c>
      <c r="D60" s="7"/>
      <c r="E60" s="11" t="str">
        <f t="shared" si="13"/>
        <v/>
      </c>
      <c r="F60" s="12" t="str">
        <f t="shared" si="14"/>
        <v/>
      </c>
      <c r="G60" s="12" t="str">
        <f t="shared" si="15"/>
        <v/>
      </c>
      <c r="H60" s="12" t="str">
        <f t="shared" si="0"/>
        <v/>
      </c>
      <c r="I60" s="12" t="str">
        <f t="shared" si="16"/>
        <v/>
      </c>
      <c r="J60" s="12" t="str">
        <f t="shared" si="17"/>
        <v/>
      </c>
      <c r="K60" s="12" t="str">
        <f t="shared" si="18"/>
        <v/>
      </c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</row>
    <row r="61" spans="3:39" ht="17.100000000000001" customHeight="1" x14ac:dyDescent="0.3">
      <c r="C61" s="16" t="str">
        <f t="shared" si="12"/>
        <v/>
      </c>
      <c r="D61" s="7"/>
      <c r="E61" s="17" t="str">
        <f t="shared" si="13"/>
        <v/>
      </c>
      <c r="F61" s="18" t="str">
        <f t="shared" si="14"/>
        <v/>
      </c>
      <c r="G61" s="18" t="str">
        <f t="shared" si="15"/>
        <v/>
      </c>
      <c r="H61" s="18" t="str">
        <f t="shared" si="0"/>
        <v/>
      </c>
      <c r="I61" s="18" t="str">
        <f t="shared" si="16"/>
        <v/>
      </c>
      <c r="J61" s="18" t="str">
        <f t="shared" si="17"/>
        <v/>
      </c>
      <c r="K61" s="18" t="str">
        <f t="shared" si="18"/>
        <v/>
      </c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</row>
    <row r="62" spans="3:39" ht="17.100000000000001" customHeight="1" x14ac:dyDescent="0.3">
      <c r="C62" s="10" t="str">
        <f t="shared" si="12"/>
        <v/>
      </c>
      <c r="D62" s="7"/>
      <c r="E62" s="11" t="str">
        <f t="shared" si="13"/>
        <v/>
      </c>
      <c r="F62" s="12" t="str">
        <f t="shared" si="14"/>
        <v/>
      </c>
      <c r="G62" s="12" t="str">
        <f t="shared" si="15"/>
        <v/>
      </c>
      <c r="H62" s="12" t="str">
        <f t="shared" si="0"/>
        <v/>
      </c>
      <c r="I62" s="12" t="str">
        <f t="shared" si="16"/>
        <v/>
      </c>
      <c r="J62" s="12" t="str">
        <f t="shared" si="17"/>
        <v/>
      </c>
      <c r="K62" s="12" t="str">
        <f t="shared" si="18"/>
        <v/>
      </c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</row>
    <row r="63" spans="3:39" ht="17.100000000000001" customHeight="1" x14ac:dyDescent="0.3">
      <c r="C63" s="16" t="str">
        <f t="shared" si="12"/>
        <v/>
      </c>
      <c r="D63" s="7"/>
      <c r="E63" s="17" t="str">
        <f t="shared" si="13"/>
        <v/>
      </c>
      <c r="F63" s="18" t="str">
        <f t="shared" si="14"/>
        <v/>
      </c>
      <c r="G63" s="18" t="str">
        <f t="shared" si="15"/>
        <v/>
      </c>
      <c r="H63" s="18" t="str">
        <f t="shared" si="0"/>
        <v/>
      </c>
      <c r="I63" s="18" t="str">
        <f t="shared" si="16"/>
        <v/>
      </c>
      <c r="J63" s="18" t="str">
        <f t="shared" si="17"/>
        <v/>
      </c>
      <c r="K63" s="18" t="str">
        <f t="shared" si="18"/>
        <v/>
      </c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</row>
    <row r="64" spans="3:39" ht="17.100000000000001" customHeight="1" x14ac:dyDescent="0.3">
      <c r="C64" s="10" t="str">
        <f t="shared" si="12"/>
        <v/>
      </c>
      <c r="D64" s="7"/>
      <c r="E64" s="11" t="str">
        <f t="shared" si="13"/>
        <v/>
      </c>
      <c r="F64" s="12" t="str">
        <f t="shared" si="14"/>
        <v/>
      </c>
      <c r="G64" s="12" t="str">
        <f t="shared" si="15"/>
        <v/>
      </c>
      <c r="H64" s="12" t="str">
        <f t="shared" si="0"/>
        <v/>
      </c>
      <c r="I64" s="12" t="str">
        <f t="shared" si="16"/>
        <v/>
      </c>
      <c r="J64" s="12" t="str">
        <f t="shared" si="17"/>
        <v/>
      </c>
      <c r="K64" s="12" t="str">
        <f t="shared" si="18"/>
        <v/>
      </c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</row>
    <row r="65" spans="3:39" ht="17.100000000000001" customHeight="1" x14ac:dyDescent="0.3">
      <c r="C65" s="16" t="str">
        <f t="shared" si="12"/>
        <v/>
      </c>
      <c r="D65" s="7"/>
      <c r="E65" s="17" t="str">
        <f t="shared" si="13"/>
        <v/>
      </c>
      <c r="F65" s="18" t="str">
        <f t="shared" si="14"/>
        <v/>
      </c>
      <c r="G65" s="18" t="str">
        <f t="shared" si="15"/>
        <v/>
      </c>
      <c r="H65" s="18" t="str">
        <f t="shared" si="0"/>
        <v/>
      </c>
      <c r="I65" s="18" t="str">
        <f t="shared" si="16"/>
        <v/>
      </c>
      <c r="J65" s="18" t="str">
        <f t="shared" si="17"/>
        <v/>
      </c>
      <c r="K65" s="18" t="str">
        <f t="shared" si="18"/>
        <v/>
      </c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</row>
    <row r="66" spans="3:39" ht="17.100000000000001" customHeight="1" x14ac:dyDescent="0.3">
      <c r="C66" s="10" t="str">
        <f t="shared" si="12"/>
        <v/>
      </c>
      <c r="D66" s="7"/>
      <c r="E66" s="11" t="str">
        <f t="shared" si="13"/>
        <v/>
      </c>
      <c r="F66" s="12" t="str">
        <f t="shared" si="14"/>
        <v/>
      </c>
      <c r="G66" s="12" t="str">
        <f t="shared" si="15"/>
        <v/>
      </c>
      <c r="H66" s="12" t="str">
        <f t="shared" si="0"/>
        <v/>
      </c>
      <c r="I66" s="12" t="str">
        <f t="shared" si="16"/>
        <v/>
      </c>
      <c r="J66" s="12" t="str">
        <f t="shared" si="17"/>
        <v/>
      </c>
      <c r="K66" s="12" t="str">
        <f t="shared" si="18"/>
        <v/>
      </c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</row>
    <row r="67" spans="3:39" ht="17.100000000000001" customHeight="1" x14ac:dyDescent="0.3">
      <c r="C67" s="16" t="str">
        <f t="shared" si="12"/>
        <v/>
      </c>
      <c r="D67" s="7"/>
      <c r="E67" s="17" t="str">
        <f t="shared" si="13"/>
        <v/>
      </c>
      <c r="F67" s="18" t="str">
        <f t="shared" si="14"/>
        <v/>
      </c>
      <c r="G67" s="18" t="str">
        <f t="shared" si="15"/>
        <v/>
      </c>
      <c r="H67" s="18" t="str">
        <f t="shared" si="0"/>
        <v/>
      </c>
      <c r="I67" s="18" t="str">
        <f t="shared" si="16"/>
        <v/>
      </c>
      <c r="J67" s="18" t="str">
        <f t="shared" si="17"/>
        <v/>
      </c>
      <c r="K67" s="18" t="str">
        <f t="shared" si="18"/>
        <v/>
      </c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</row>
    <row r="68" spans="3:39" ht="17.100000000000001" customHeight="1" x14ac:dyDescent="0.3">
      <c r="C68" s="10" t="str">
        <f t="shared" si="12"/>
        <v/>
      </c>
      <c r="D68" s="7"/>
      <c r="E68" s="11" t="str">
        <f t="shared" si="13"/>
        <v/>
      </c>
      <c r="F68" s="12" t="str">
        <f t="shared" si="14"/>
        <v/>
      </c>
      <c r="G68" s="12" t="str">
        <f t="shared" si="15"/>
        <v/>
      </c>
      <c r="H68" s="12" t="str">
        <f t="shared" si="0"/>
        <v/>
      </c>
      <c r="I68" s="12" t="str">
        <f t="shared" si="16"/>
        <v/>
      </c>
      <c r="J68" s="12" t="str">
        <f t="shared" si="17"/>
        <v/>
      </c>
      <c r="K68" s="12" t="str">
        <f t="shared" si="18"/>
        <v/>
      </c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</row>
    <row r="69" spans="3:39" ht="17.100000000000001" customHeight="1" x14ac:dyDescent="0.3">
      <c r="C69" s="16" t="str">
        <f t="shared" si="12"/>
        <v/>
      </c>
      <c r="D69" s="7"/>
      <c r="E69" s="17" t="str">
        <f t="shared" si="13"/>
        <v/>
      </c>
      <c r="F69" s="18" t="str">
        <f t="shared" si="14"/>
        <v/>
      </c>
      <c r="G69" s="18" t="str">
        <f t="shared" si="15"/>
        <v/>
      </c>
      <c r="H69" s="18" t="str">
        <f t="shared" si="0"/>
        <v/>
      </c>
      <c r="I69" s="18" t="str">
        <f t="shared" si="16"/>
        <v/>
      </c>
      <c r="J69" s="18" t="str">
        <f t="shared" si="17"/>
        <v/>
      </c>
      <c r="K69" s="18" t="str">
        <f t="shared" si="18"/>
        <v/>
      </c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</row>
    <row r="70" spans="3:39" ht="17.100000000000001" customHeight="1" x14ac:dyDescent="0.3">
      <c r="C70" s="10" t="str">
        <f t="shared" si="12"/>
        <v/>
      </c>
      <c r="D70" s="7"/>
      <c r="E70" s="11" t="str">
        <f t="shared" si="13"/>
        <v/>
      </c>
      <c r="F70" s="12" t="str">
        <f t="shared" si="14"/>
        <v/>
      </c>
      <c r="G70" s="12" t="str">
        <f t="shared" si="15"/>
        <v/>
      </c>
      <c r="H70" s="12" t="str">
        <f t="shared" si="0"/>
        <v/>
      </c>
      <c r="I70" s="12" t="str">
        <f t="shared" si="16"/>
        <v/>
      </c>
      <c r="J70" s="12" t="str">
        <f t="shared" si="17"/>
        <v/>
      </c>
      <c r="K70" s="12" t="str">
        <f t="shared" si="18"/>
        <v/>
      </c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</row>
    <row r="71" spans="3:39" ht="17.100000000000001" customHeight="1" x14ac:dyDescent="0.3">
      <c r="C71" s="16" t="str">
        <f t="shared" si="12"/>
        <v/>
      </c>
      <c r="D71" s="7"/>
      <c r="E71" s="17" t="str">
        <f t="shared" si="13"/>
        <v/>
      </c>
      <c r="F71" s="18" t="str">
        <f t="shared" si="14"/>
        <v/>
      </c>
      <c r="G71" s="18" t="str">
        <f t="shared" si="15"/>
        <v/>
      </c>
      <c r="H71" s="18" t="str">
        <f t="shared" si="0"/>
        <v/>
      </c>
      <c r="I71" s="18" t="str">
        <f t="shared" si="16"/>
        <v/>
      </c>
      <c r="J71" s="18" t="str">
        <f t="shared" si="17"/>
        <v/>
      </c>
      <c r="K71" s="18" t="str">
        <f t="shared" si="18"/>
        <v/>
      </c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</row>
    <row r="72" spans="3:39" ht="17.100000000000001" customHeight="1" x14ac:dyDescent="0.3">
      <c r="C72" s="10" t="str">
        <f t="shared" si="12"/>
        <v/>
      </c>
      <c r="D72" s="7"/>
      <c r="E72" s="11" t="str">
        <f t="shared" si="13"/>
        <v/>
      </c>
      <c r="F72" s="12" t="str">
        <f t="shared" si="14"/>
        <v/>
      </c>
      <c r="G72" s="12" t="str">
        <f t="shared" si="15"/>
        <v/>
      </c>
      <c r="H72" s="12" t="str">
        <f t="shared" si="0"/>
        <v/>
      </c>
      <c r="I72" s="12" t="str">
        <f t="shared" si="16"/>
        <v/>
      </c>
      <c r="J72" s="12" t="str">
        <f t="shared" si="17"/>
        <v/>
      </c>
      <c r="K72" s="12" t="str">
        <f t="shared" si="18"/>
        <v/>
      </c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</row>
    <row r="73" spans="3:39" ht="17.100000000000001" customHeight="1" x14ac:dyDescent="0.3">
      <c r="C73" s="16" t="str">
        <f t="shared" si="12"/>
        <v/>
      </c>
      <c r="D73" s="7"/>
      <c r="E73" s="17" t="str">
        <f t="shared" si="13"/>
        <v/>
      </c>
      <c r="F73" s="18" t="str">
        <f t="shared" si="14"/>
        <v/>
      </c>
      <c r="G73" s="18" t="str">
        <f t="shared" si="15"/>
        <v/>
      </c>
      <c r="H73" s="18" t="str">
        <f t="shared" si="0"/>
        <v/>
      </c>
      <c r="I73" s="18" t="str">
        <f t="shared" si="16"/>
        <v/>
      </c>
      <c r="J73" s="18" t="str">
        <f t="shared" si="17"/>
        <v/>
      </c>
      <c r="K73" s="18" t="str">
        <f t="shared" si="18"/>
        <v/>
      </c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</row>
    <row r="74" spans="3:39" ht="17.100000000000001" customHeight="1" x14ac:dyDescent="0.3">
      <c r="C74" s="10" t="str">
        <f t="shared" si="12"/>
        <v/>
      </c>
      <c r="D74" s="7"/>
      <c r="E74" s="11" t="str">
        <f t="shared" si="13"/>
        <v/>
      </c>
      <c r="F74" s="12" t="str">
        <f t="shared" si="14"/>
        <v/>
      </c>
      <c r="G74" s="12" t="str">
        <f t="shared" si="15"/>
        <v/>
      </c>
      <c r="H74" s="12" t="str">
        <f t="shared" si="0"/>
        <v/>
      </c>
      <c r="I74" s="12" t="str">
        <f t="shared" si="16"/>
        <v/>
      </c>
      <c r="J74" s="12" t="str">
        <f t="shared" si="17"/>
        <v/>
      </c>
      <c r="K74" s="12" t="str">
        <f t="shared" si="18"/>
        <v/>
      </c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</row>
    <row r="75" spans="3:39" ht="17.100000000000001" customHeight="1" x14ac:dyDescent="0.3">
      <c r="C75" s="16" t="str">
        <f t="shared" si="12"/>
        <v/>
      </c>
      <c r="D75" s="7"/>
      <c r="E75" s="17" t="str">
        <f t="shared" si="13"/>
        <v/>
      </c>
      <c r="F75" s="18" t="str">
        <f t="shared" si="14"/>
        <v/>
      </c>
      <c r="G75" s="18" t="str">
        <f t="shared" si="15"/>
        <v/>
      </c>
      <c r="H75" s="18" t="str">
        <f t="shared" si="0"/>
        <v/>
      </c>
      <c r="I75" s="18" t="str">
        <f t="shared" si="16"/>
        <v/>
      </c>
      <c r="J75" s="18" t="str">
        <f t="shared" si="17"/>
        <v/>
      </c>
      <c r="K75" s="18" t="str">
        <f t="shared" si="18"/>
        <v/>
      </c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</row>
    <row r="76" spans="3:39" ht="17.100000000000001" customHeight="1" x14ac:dyDescent="0.3">
      <c r="C76" s="10" t="str">
        <f t="shared" si="12"/>
        <v/>
      </c>
      <c r="D76" s="7"/>
      <c r="E76" s="11" t="str">
        <f t="shared" si="13"/>
        <v/>
      </c>
      <c r="F76" s="12" t="str">
        <f t="shared" si="14"/>
        <v/>
      </c>
      <c r="G76" s="12" t="str">
        <f t="shared" si="15"/>
        <v/>
      </c>
      <c r="H76" s="12" t="str">
        <f t="shared" si="0"/>
        <v/>
      </c>
      <c r="I76" s="12" t="str">
        <f t="shared" si="16"/>
        <v/>
      </c>
      <c r="J76" s="12" t="str">
        <f t="shared" si="17"/>
        <v/>
      </c>
      <c r="K76" s="12" t="str">
        <f t="shared" si="18"/>
        <v/>
      </c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</row>
    <row r="77" spans="3:39" ht="17.100000000000001" customHeight="1" x14ac:dyDescent="0.3">
      <c r="C77" s="16" t="str">
        <f t="shared" si="12"/>
        <v/>
      </c>
      <c r="D77" s="7"/>
      <c r="E77" s="17" t="str">
        <f t="shared" si="13"/>
        <v/>
      </c>
      <c r="F77" s="18" t="str">
        <f t="shared" si="14"/>
        <v/>
      </c>
      <c r="G77" s="18" t="str">
        <f t="shared" si="15"/>
        <v/>
      </c>
      <c r="H77" s="18" t="str">
        <f t="shared" si="0"/>
        <v/>
      </c>
      <c r="I77" s="18" t="str">
        <f t="shared" si="16"/>
        <v/>
      </c>
      <c r="J77" s="18" t="str">
        <f t="shared" si="17"/>
        <v/>
      </c>
      <c r="K77" s="18" t="str">
        <f t="shared" si="18"/>
        <v/>
      </c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</row>
    <row r="78" spans="3:39" ht="17.100000000000001" customHeight="1" x14ac:dyDescent="0.3">
      <c r="C78" s="10" t="str">
        <f t="shared" si="12"/>
        <v/>
      </c>
      <c r="D78" s="7"/>
      <c r="E78" s="11" t="str">
        <f t="shared" si="13"/>
        <v/>
      </c>
      <c r="F78" s="12" t="str">
        <f t="shared" si="14"/>
        <v/>
      </c>
      <c r="G78" s="12" t="str">
        <f t="shared" si="15"/>
        <v/>
      </c>
      <c r="H78" s="12" t="str">
        <f t="shared" si="0"/>
        <v/>
      </c>
      <c r="I78" s="12" t="str">
        <f t="shared" si="16"/>
        <v/>
      </c>
      <c r="J78" s="12" t="str">
        <f t="shared" si="17"/>
        <v/>
      </c>
      <c r="K78" s="12" t="str">
        <f t="shared" si="18"/>
        <v/>
      </c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</row>
    <row r="79" spans="3:39" ht="17.100000000000001" customHeight="1" x14ac:dyDescent="0.3">
      <c r="C79" s="16" t="str">
        <f t="shared" si="12"/>
        <v/>
      </c>
      <c r="D79" s="7"/>
      <c r="E79" s="17" t="str">
        <f t="shared" si="13"/>
        <v/>
      </c>
      <c r="F79" s="18" t="str">
        <f t="shared" si="14"/>
        <v/>
      </c>
      <c r="G79" s="18" t="str">
        <f t="shared" si="15"/>
        <v/>
      </c>
      <c r="H79" s="18" t="str">
        <f t="shared" si="0"/>
        <v/>
      </c>
      <c r="I79" s="18" t="str">
        <f t="shared" si="16"/>
        <v/>
      </c>
      <c r="J79" s="18" t="str">
        <f t="shared" si="17"/>
        <v/>
      </c>
      <c r="K79" s="18" t="str">
        <f t="shared" si="18"/>
        <v/>
      </c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</row>
    <row r="80" spans="3:39" ht="17.100000000000001" customHeight="1" x14ac:dyDescent="0.3">
      <c r="C80" s="10" t="str">
        <f t="shared" si="12"/>
        <v/>
      </c>
      <c r="D80" s="7"/>
      <c r="E80" s="11" t="str">
        <f t="shared" si="13"/>
        <v/>
      </c>
      <c r="F80" s="12" t="str">
        <f t="shared" si="14"/>
        <v/>
      </c>
      <c r="G80" s="12" t="str">
        <f t="shared" si="15"/>
        <v/>
      </c>
      <c r="H80" s="12" t="str">
        <f t="shared" si="0"/>
        <v/>
      </c>
      <c r="I80" s="12" t="str">
        <f t="shared" si="16"/>
        <v/>
      </c>
      <c r="J80" s="12" t="str">
        <f t="shared" si="17"/>
        <v/>
      </c>
      <c r="K80" s="12" t="str">
        <f t="shared" si="18"/>
        <v/>
      </c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</row>
    <row r="81" spans="3:39" ht="17.100000000000001" customHeight="1" x14ac:dyDescent="0.3">
      <c r="C81" s="16" t="str">
        <f t="shared" si="12"/>
        <v/>
      </c>
      <c r="D81" s="7"/>
      <c r="E81" s="17" t="str">
        <f t="shared" si="13"/>
        <v/>
      </c>
      <c r="F81" s="18" t="str">
        <f t="shared" si="14"/>
        <v/>
      </c>
      <c r="G81" s="18" t="str">
        <f t="shared" si="15"/>
        <v/>
      </c>
      <c r="H81" s="18" t="str">
        <f t="shared" si="0"/>
        <v/>
      </c>
      <c r="I81" s="18" t="str">
        <f t="shared" si="16"/>
        <v/>
      </c>
      <c r="J81" s="18" t="str">
        <f t="shared" si="17"/>
        <v/>
      </c>
      <c r="K81" s="18" t="str">
        <f t="shared" si="18"/>
        <v/>
      </c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</row>
    <row r="82" spans="3:39" ht="17.100000000000001" customHeight="1" x14ac:dyDescent="0.3">
      <c r="C82" s="10" t="str">
        <f t="shared" si="12"/>
        <v/>
      </c>
      <c r="D82" s="7"/>
      <c r="E82" s="11" t="str">
        <f t="shared" si="13"/>
        <v/>
      </c>
      <c r="F82" s="12" t="str">
        <f t="shared" si="14"/>
        <v/>
      </c>
      <c r="G82" s="12" t="str">
        <f t="shared" si="15"/>
        <v/>
      </c>
      <c r="H82" s="12" t="str">
        <f t="shared" si="0"/>
        <v/>
      </c>
      <c r="I82" s="12" t="str">
        <f t="shared" si="16"/>
        <v/>
      </c>
      <c r="J82" s="12" t="str">
        <f t="shared" si="17"/>
        <v/>
      </c>
      <c r="K82" s="12" t="str">
        <f t="shared" si="18"/>
        <v/>
      </c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</row>
    <row r="83" spans="3:39" ht="17.100000000000001" customHeight="1" x14ac:dyDescent="0.3">
      <c r="C83" s="16" t="str">
        <f t="shared" si="12"/>
        <v/>
      </c>
      <c r="D83" s="7"/>
      <c r="E83" s="17" t="str">
        <f t="shared" si="13"/>
        <v/>
      </c>
      <c r="F83" s="18" t="str">
        <f t="shared" si="14"/>
        <v/>
      </c>
      <c r="G83" s="18" t="str">
        <f t="shared" si="15"/>
        <v/>
      </c>
      <c r="H83" s="18" t="str">
        <f t="shared" si="0"/>
        <v/>
      </c>
      <c r="I83" s="18" t="str">
        <f t="shared" si="16"/>
        <v/>
      </c>
      <c r="J83" s="18" t="str">
        <f t="shared" si="17"/>
        <v/>
      </c>
      <c r="K83" s="18" t="str">
        <f t="shared" si="18"/>
        <v/>
      </c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</row>
    <row r="84" spans="3:39" ht="17.100000000000001" customHeight="1" x14ac:dyDescent="0.3">
      <c r="C84" s="10" t="str">
        <f t="shared" si="12"/>
        <v/>
      </c>
      <c r="D84" s="7"/>
      <c r="E84" s="11" t="str">
        <f t="shared" si="13"/>
        <v/>
      </c>
      <c r="F84" s="12" t="str">
        <f t="shared" si="14"/>
        <v/>
      </c>
      <c r="G84" s="12" t="str">
        <f t="shared" si="15"/>
        <v/>
      </c>
      <c r="H84" s="12" t="str">
        <f t="shared" si="0"/>
        <v/>
      </c>
      <c r="I84" s="12" t="str">
        <f t="shared" si="16"/>
        <v/>
      </c>
      <c r="J84" s="12" t="str">
        <f t="shared" si="17"/>
        <v/>
      </c>
      <c r="K84" s="12" t="str">
        <f t="shared" si="18"/>
        <v/>
      </c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</row>
    <row r="85" spans="3:39" ht="17.100000000000001" customHeight="1" x14ac:dyDescent="0.3">
      <c r="C85" s="16" t="str">
        <f t="shared" si="12"/>
        <v/>
      </c>
      <c r="D85" s="7"/>
      <c r="E85" s="17" t="str">
        <f t="shared" si="13"/>
        <v/>
      </c>
      <c r="F85" s="18" t="str">
        <f t="shared" si="14"/>
        <v/>
      </c>
      <c r="G85" s="18" t="str">
        <f t="shared" si="15"/>
        <v/>
      </c>
      <c r="H85" s="18" t="str">
        <f t="shared" si="0"/>
        <v/>
      </c>
      <c r="I85" s="18" t="str">
        <f t="shared" si="16"/>
        <v/>
      </c>
      <c r="J85" s="18" t="str">
        <f t="shared" si="17"/>
        <v/>
      </c>
      <c r="K85" s="18" t="str">
        <f t="shared" si="18"/>
        <v/>
      </c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</row>
    <row r="86" spans="3:39" ht="17.100000000000001" customHeight="1" x14ac:dyDescent="0.3">
      <c r="C86" s="10" t="str">
        <f t="shared" si="12"/>
        <v/>
      </c>
      <c r="D86" s="7"/>
      <c r="E86" s="11" t="str">
        <f t="shared" si="13"/>
        <v/>
      </c>
      <c r="F86" s="12" t="str">
        <f t="shared" si="14"/>
        <v/>
      </c>
      <c r="G86" s="12" t="str">
        <f t="shared" si="15"/>
        <v/>
      </c>
      <c r="H86" s="12" t="str">
        <f t="shared" si="0"/>
        <v/>
      </c>
      <c r="I86" s="12" t="str">
        <f t="shared" si="16"/>
        <v/>
      </c>
      <c r="J86" s="12" t="str">
        <f t="shared" si="17"/>
        <v/>
      </c>
      <c r="K86" s="12" t="str">
        <f t="shared" si="18"/>
        <v/>
      </c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</row>
    <row r="87" spans="3:39" ht="17.100000000000001" customHeight="1" x14ac:dyDescent="0.3">
      <c r="C87" s="16" t="str">
        <f t="shared" si="12"/>
        <v/>
      </c>
      <c r="D87" s="7"/>
      <c r="E87" s="17" t="str">
        <f t="shared" si="13"/>
        <v/>
      </c>
      <c r="F87" s="18" t="str">
        <f t="shared" si="14"/>
        <v/>
      </c>
      <c r="G87" s="18" t="str">
        <f t="shared" si="15"/>
        <v/>
      </c>
      <c r="H87" s="18" t="str">
        <f t="shared" si="0"/>
        <v/>
      </c>
      <c r="I87" s="18" t="str">
        <f t="shared" si="16"/>
        <v/>
      </c>
      <c r="J87" s="18" t="str">
        <f t="shared" si="17"/>
        <v/>
      </c>
      <c r="K87" s="18" t="str">
        <f t="shared" si="18"/>
        <v/>
      </c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</row>
    <row r="88" spans="3:39" ht="17.100000000000001" customHeight="1" x14ac:dyDescent="0.3">
      <c r="C88" s="10" t="str">
        <f t="shared" si="12"/>
        <v/>
      </c>
      <c r="D88" s="7"/>
      <c r="E88" s="11" t="str">
        <f t="shared" si="13"/>
        <v/>
      </c>
      <c r="F88" s="12" t="str">
        <f t="shared" si="14"/>
        <v/>
      </c>
      <c r="G88" s="12" t="str">
        <f t="shared" si="15"/>
        <v/>
      </c>
      <c r="H88" s="12" t="str">
        <f t="shared" si="0"/>
        <v/>
      </c>
      <c r="I88" s="12" t="str">
        <f t="shared" si="16"/>
        <v/>
      </c>
      <c r="J88" s="12" t="str">
        <f t="shared" si="17"/>
        <v/>
      </c>
      <c r="K88" s="12" t="str">
        <f t="shared" si="18"/>
        <v/>
      </c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</row>
    <row r="89" spans="3:39" ht="17.100000000000001" customHeight="1" x14ac:dyDescent="0.3">
      <c r="C89" s="16" t="str">
        <f t="shared" si="12"/>
        <v/>
      </c>
      <c r="D89" s="7"/>
      <c r="E89" s="17" t="str">
        <f t="shared" si="13"/>
        <v/>
      </c>
      <c r="F89" s="18" t="str">
        <f t="shared" si="14"/>
        <v/>
      </c>
      <c r="G89" s="18" t="str">
        <f t="shared" si="15"/>
        <v/>
      </c>
      <c r="H89" s="18" t="str">
        <f t="shared" si="0"/>
        <v/>
      </c>
      <c r="I89" s="18" t="str">
        <f t="shared" si="16"/>
        <v/>
      </c>
      <c r="J89" s="18" t="str">
        <f t="shared" si="17"/>
        <v/>
      </c>
      <c r="K89" s="18" t="str">
        <f t="shared" si="18"/>
        <v/>
      </c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</row>
    <row r="90" spans="3:39" ht="17.100000000000001" customHeight="1" x14ac:dyDescent="0.3">
      <c r="C90" s="10" t="str">
        <f t="shared" si="12"/>
        <v/>
      </c>
      <c r="D90" s="7"/>
      <c r="E90" s="11" t="str">
        <f t="shared" si="13"/>
        <v/>
      </c>
      <c r="F90" s="12" t="str">
        <f t="shared" si="14"/>
        <v/>
      </c>
      <c r="G90" s="12" t="str">
        <f t="shared" si="15"/>
        <v/>
      </c>
      <c r="H90" s="12" t="str">
        <f t="shared" ref="H90:H153" si="19">IF(C90="","",(IF(C90&lt;=$C$19,IF(D90&gt;0,F90+D90-G90,F90-G90),0)))</f>
        <v/>
      </c>
      <c r="I90" s="12" t="str">
        <f t="shared" si="16"/>
        <v/>
      </c>
      <c r="J90" s="12" t="str">
        <f t="shared" si="17"/>
        <v/>
      </c>
      <c r="K90" s="12" t="str">
        <f t="shared" si="18"/>
        <v/>
      </c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</row>
    <row r="91" spans="3:39" ht="17.100000000000001" customHeight="1" x14ac:dyDescent="0.3">
      <c r="C91" s="16" t="str">
        <f t="shared" si="12"/>
        <v/>
      </c>
      <c r="D91" s="7"/>
      <c r="E91" s="17" t="str">
        <f t="shared" si="13"/>
        <v/>
      </c>
      <c r="F91" s="18" t="str">
        <f t="shared" si="14"/>
        <v/>
      </c>
      <c r="G91" s="18" t="str">
        <f t="shared" si="15"/>
        <v/>
      </c>
      <c r="H91" s="18" t="str">
        <f t="shared" si="19"/>
        <v/>
      </c>
      <c r="I91" s="18" t="str">
        <f t="shared" si="16"/>
        <v/>
      </c>
      <c r="J91" s="18" t="str">
        <f t="shared" si="17"/>
        <v/>
      </c>
      <c r="K91" s="18" t="str">
        <f t="shared" si="18"/>
        <v/>
      </c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</row>
    <row r="92" spans="3:39" ht="17.100000000000001" customHeight="1" x14ac:dyDescent="0.3">
      <c r="C92" s="10" t="str">
        <f t="shared" si="12"/>
        <v/>
      </c>
      <c r="D92" s="7"/>
      <c r="E92" s="11" t="str">
        <f t="shared" si="13"/>
        <v/>
      </c>
      <c r="F92" s="12" t="str">
        <f t="shared" si="14"/>
        <v/>
      </c>
      <c r="G92" s="12" t="str">
        <f t="shared" si="15"/>
        <v/>
      </c>
      <c r="H92" s="12" t="str">
        <f t="shared" si="19"/>
        <v/>
      </c>
      <c r="I92" s="12" t="str">
        <f t="shared" si="16"/>
        <v/>
      </c>
      <c r="J92" s="12" t="str">
        <f t="shared" si="17"/>
        <v/>
      </c>
      <c r="K92" s="12" t="str">
        <f t="shared" si="18"/>
        <v/>
      </c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</row>
    <row r="93" spans="3:39" ht="17.100000000000001" customHeight="1" x14ac:dyDescent="0.3">
      <c r="C93" s="16" t="str">
        <f t="shared" si="12"/>
        <v/>
      </c>
      <c r="D93" s="7"/>
      <c r="E93" s="17" t="str">
        <f t="shared" si="13"/>
        <v/>
      </c>
      <c r="F93" s="18" t="str">
        <f t="shared" si="14"/>
        <v/>
      </c>
      <c r="G93" s="18" t="str">
        <f t="shared" si="15"/>
        <v/>
      </c>
      <c r="H93" s="18" t="str">
        <f t="shared" si="19"/>
        <v/>
      </c>
      <c r="I93" s="18" t="str">
        <f t="shared" si="16"/>
        <v/>
      </c>
      <c r="J93" s="18" t="str">
        <f t="shared" si="17"/>
        <v/>
      </c>
      <c r="K93" s="18" t="str">
        <f t="shared" si="18"/>
        <v/>
      </c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</row>
    <row r="94" spans="3:39" ht="17.100000000000001" customHeight="1" x14ac:dyDescent="0.3">
      <c r="C94" s="10" t="str">
        <f t="shared" si="12"/>
        <v/>
      </c>
      <c r="D94" s="7"/>
      <c r="E94" s="11" t="str">
        <f t="shared" si="13"/>
        <v/>
      </c>
      <c r="F94" s="12" t="str">
        <f t="shared" si="14"/>
        <v/>
      </c>
      <c r="G94" s="12" t="str">
        <f t="shared" si="15"/>
        <v/>
      </c>
      <c r="H94" s="12" t="str">
        <f t="shared" si="19"/>
        <v/>
      </c>
      <c r="I94" s="12" t="str">
        <f t="shared" si="16"/>
        <v/>
      </c>
      <c r="J94" s="12" t="str">
        <f t="shared" si="17"/>
        <v/>
      </c>
      <c r="K94" s="12" t="str">
        <f t="shared" si="18"/>
        <v/>
      </c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</row>
    <row r="95" spans="3:39" ht="17.100000000000001" customHeight="1" x14ac:dyDescent="0.3">
      <c r="C95" s="16" t="str">
        <f t="shared" si="12"/>
        <v/>
      </c>
      <c r="D95" s="7"/>
      <c r="E95" s="17" t="str">
        <f t="shared" si="13"/>
        <v/>
      </c>
      <c r="F95" s="18" t="str">
        <f t="shared" si="14"/>
        <v/>
      </c>
      <c r="G95" s="18" t="str">
        <f t="shared" si="15"/>
        <v/>
      </c>
      <c r="H95" s="18" t="str">
        <f t="shared" si="19"/>
        <v/>
      </c>
      <c r="I95" s="18" t="str">
        <f t="shared" si="16"/>
        <v/>
      </c>
      <c r="J95" s="18" t="str">
        <f t="shared" si="17"/>
        <v/>
      </c>
      <c r="K95" s="18" t="str">
        <f t="shared" si="18"/>
        <v/>
      </c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</row>
    <row r="96" spans="3:39" ht="17.100000000000001" customHeight="1" x14ac:dyDescent="0.3">
      <c r="C96" s="10" t="str">
        <f t="shared" ref="C96:C159" si="20">IF(C95&gt;=$C$19,"",C95+1)</f>
        <v/>
      </c>
      <c r="D96" s="7"/>
      <c r="E96" s="11" t="str">
        <f t="shared" ref="E96:E159" si="21">IF(C96="","",E95-1)</f>
        <v/>
      </c>
      <c r="F96" s="12" t="str">
        <f t="shared" ref="F96:F159" si="22">IF(C96="","",IF(AND(C96&lt;=$C$19,C96&lt;=$C$17,$C$15="Capital e Intereses"),0,IF(AND(C96&lt;=$C$19,C96&lt;=$C$17,$C$15="Capital"),(I95)*$C$21,(I95)*($C$7/$C$13)/((1-(1/(1+$C$7/$C$13)^E96))))))</f>
        <v/>
      </c>
      <c r="G96" s="12" t="str">
        <f t="shared" ref="G96:G159" si="23">IF(C96="","",IF(AND(C96&lt;=$C$19,C96&lt;=$C$17,$C$15="Capital e Intereses"),0,IF(AND(C96&lt;=$C$20,C96&lt;=$C$17,$C$15="Capital"),(I95)*$C$21,((I95)*$C$7/$C$13))))</f>
        <v/>
      </c>
      <c r="H96" s="12" t="str">
        <f t="shared" si="19"/>
        <v/>
      </c>
      <c r="I96" s="12" t="str">
        <f t="shared" ref="I96:I159" si="24">IF(C96="","",IF(AND(C96&lt;=$C$19,C96&lt;=$C$17,$C$15="Capital e Intereses"),(I95*(1+$C$21)-H96),I95-H96))</f>
        <v/>
      </c>
      <c r="J96" s="12" t="str">
        <f t="shared" ref="J96:J159" si="25">IF(C96="","",J95+G96)</f>
        <v/>
      </c>
      <c r="K96" s="12" t="str">
        <f t="shared" ref="K96:K159" si="26">IF(C96="","",K95+H96)</f>
        <v/>
      </c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</row>
    <row r="97" spans="2:39" ht="17.100000000000001" customHeight="1" x14ac:dyDescent="0.3">
      <c r="C97" s="16" t="str">
        <f t="shared" si="20"/>
        <v/>
      </c>
      <c r="D97" s="7"/>
      <c r="E97" s="17" t="str">
        <f t="shared" si="21"/>
        <v/>
      </c>
      <c r="F97" s="18" t="str">
        <f t="shared" si="22"/>
        <v/>
      </c>
      <c r="G97" s="18" t="str">
        <f t="shared" si="23"/>
        <v/>
      </c>
      <c r="H97" s="18" t="str">
        <f t="shared" si="19"/>
        <v/>
      </c>
      <c r="I97" s="18" t="str">
        <f t="shared" si="24"/>
        <v/>
      </c>
      <c r="J97" s="18" t="str">
        <f t="shared" si="25"/>
        <v/>
      </c>
      <c r="K97" s="18" t="str">
        <f t="shared" si="26"/>
        <v/>
      </c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</row>
    <row r="98" spans="2:39" ht="17.100000000000001" customHeight="1" x14ac:dyDescent="0.3">
      <c r="C98" s="10" t="str">
        <f t="shared" si="20"/>
        <v/>
      </c>
      <c r="D98" s="7"/>
      <c r="E98" s="11" t="str">
        <f t="shared" si="21"/>
        <v/>
      </c>
      <c r="F98" s="12" t="str">
        <f t="shared" si="22"/>
        <v/>
      </c>
      <c r="G98" s="12" t="str">
        <f t="shared" si="23"/>
        <v/>
      </c>
      <c r="H98" s="12" t="str">
        <f t="shared" si="19"/>
        <v/>
      </c>
      <c r="I98" s="12" t="str">
        <f t="shared" si="24"/>
        <v/>
      </c>
      <c r="J98" s="12" t="str">
        <f t="shared" si="25"/>
        <v/>
      </c>
      <c r="K98" s="12" t="str">
        <f t="shared" si="26"/>
        <v/>
      </c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</row>
    <row r="99" spans="2:39" ht="17.100000000000001" customHeight="1" x14ac:dyDescent="0.3">
      <c r="C99" s="16" t="str">
        <f t="shared" si="20"/>
        <v/>
      </c>
      <c r="D99" s="7"/>
      <c r="E99" s="17" t="str">
        <f t="shared" si="21"/>
        <v/>
      </c>
      <c r="F99" s="18" t="str">
        <f t="shared" si="22"/>
        <v/>
      </c>
      <c r="G99" s="18" t="str">
        <f t="shared" si="23"/>
        <v/>
      </c>
      <c r="H99" s="18" t="str">
        <f t="shared" si="19"/>
        <v/>
      </c>
      <c r="I99" s="18" t="str">
        <f t="shared" si="24"/>
        <v/>
      </c>
      <c r="J99" s="18" t="str">
        <f t="shared" si="25"/>
        <v/>
      </c>
      <c r="K99" s="18" t="str">
        <f t="shared" si="26"/>
        <v/>
      </c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</row>
    <row r="100" spans="2:39" ht="17.100000000000001" customHeight="1" x14ac:dyDescent="0.3">
      <c r="C100" s="10" t="str">
        <f t="shared" si="20"/>
        <v/>
      </c>
      <c r="D100" s="7"/>
      <c r="E100" s="11" t="str">
        <f t="shared" si="21"/>
        <v/>
      </c>
      <c r="F100" s="12" t="str">
        <f t="shared" si="22"/>
        <v/>
      </c>
      <c r="G100" s="12" t="str">
        <f t="shared" si="23"/>
        <v/>
      </c>
      <c r="H100" s="12" t="str">
        <f t="shared" si="19"/>
        <v/>
      </c>
      <c r="I100" s="12" t="str">
        <f t="shared" si="24"/>
        <v/>
      </c>
      <c r="J100" s="12" t="str">
        <f t="shared" si="25"/>
        <v/>
      </c>
      <c r="K100" s="12" t="str">
        <f t="shared" si="26"/>
        <v/>
      </c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</row>
    <row r="101" spans="2:39" ht="17.100000000000001" customHeight="1" x14ac:dyDescent="0.3">
      <c r="C101" s="16" t="str">
        <f t="shared" si="20"/>
        <v/>
      </c>
      <c r="D101" s="7"/>
      <c r="E101" s="17" t="str">
        <f t="shared" si="21"/>
        <v/>
      </c>
      <c r="F101" s="18" t="str">
        <f t="shared" si="22"/>
        <v/>
      </c>
      <c r="G101" s="18" t="str">
        <f t="shared" si="23"/>
        <v/>
      </c>
      <c r="H101" s="18" t="str">
        <f t="shared" si="19"/>
        <v/>
      </c>
      <c r="I101" s="18" t="str">
        <f t="shared" si="24"/>
        <v/>
      </c>
      <c r="J101" s="18" t="str">
        <f t="shared" si="25"/>
        <v/>
      </c>
      <c r="K101" s="18" t="str">
        <f t="shared" si="26"/>
        <v/>
      </c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</row>
    <row r="102" spans="2:39" ht="17.100000000000001" customHeight="1" x14ac:dyDescent="0.3">
      <c r="C102" s="10" t="str">
        <f t="shared" si="20"/>
        <v/>
      </c>
      <c r="D102" s="7"/>
      <c r="E102" s="11" t="str">
        <f t="shared" si="21"/>
        <v/>
      </c>
      <c r="F102" s="12" t="str">
        <f t="shared" si="22"/>
        <v/>
      </c>
      <c r="G102" s="12" t="str">
        <f t="shared" si="23"/>
        <v/>
      </c>
      <c r="H102" s="12" t="str">
        <f t="shared" si="19"/>
        <v/>
      </c>
      <c r="I102" s="12" t="str">
        <f t="shared" si="24"/>
        <v/>
      </c>
      <c r="J102" s="12" t="str">
        <f t="shared" si="25"/>
        <v/>
      </c>
      <c r="K102" s="12" t="str">
        <f t="shared" si="26"/>
        <v/>
      </c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</row>
    <row r="103" spans="2:39" ht="17.100000000000001" customHeight="1" x14ac:dyDescent="0.3">
      <c r="B103" s="20"/>
      <c r="C103" s="16" t="str">
        <f t="shared" si="20"/>
        <v/>
      </c>
      <c r="D103" s="7"/>
      <c r="E103" s="17" t="str">
        <f t="shared" si="21"/>
        <v/>
      </c>
      <c r="F103" s="18" t="str">
        <f t="shared" si="22"/>
        <v/>
      </c>
      <c r="G103" s="18" t="str">
        <f t="shared" si="23"/>
        <v/>
      </c>
      <c r="H103" s="18" t="str">
        <f t="shared" si="19"/>
        <v/>
      </c>
      <c r="I103" s="18" t="str">
        <f t="shared" si="24"/>
        <v/>
      </c>
      <c r="J103" s="18" t="str">
        <f t="shared" si="25"/>
        <v/>
      </c>
      <c r="K103" s="18" t="str">
        <f t="shared" si="26"/>
        <v/>
      </c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</row>
    <row r="104" spans="2:39" ht="17.100000000000001" customHeight="1" x14ac:dyDescent="0.3">
      <c r="C104" s="10" t="str">
        <f t="shared" si="20"/>
        <v/>
      </c>
      <c r="D104" s="7"/>
      <c r="E104" s="11" t="str">
        <f t="shared" si="21"/>
        <v/>
      </c>
      <c r="F104" s="12" t="str">
        <f t="shared" si="22"/>
        <v/>
      </c>
      <c r="G104" s="12" t="str">
        <f t="shared" si="23"/>
        <v/>
      </c>
      <c r="H104" s="12" t="str">
        <f t="shared" si="19"/>
        <v/>
      </c>
      <c r="I104" s="12" t="str">
        <f t="shared" si="24"/>
        <v/>
      </c>
      <c r="J104" s="12" t="str">
        <f t="shared" si="25"/>
        <v/>
      </c>
      <c r="K104" s="12" t="str">
        <f t="shared" si="26"/>
        <v/>
      </c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</row>
    <row r="105" spans="2:39" ht="17.100000000000001" customHeight="1" x14ac:dyDescent="0.3">
      <c r="C105" s="16" t="str">
        <f t="shared" si="20"/>
        <v/>
      </c>
      <c r="D105" s="7"/>
      <c r="E105" s="17" t="str">
        <f t="shared" si="21"/>
        <v/>
      </c>
      <c r="F105" s="18" t="str">
        <f t="shared" si="22"/>
        <v/>
      </c>
      <c r="G105" s="18" t="str">
        <f t="shared" si="23"/>
        <v/>
      </c>
      <c r="H105" s="18" t="str">
        <f t="shared" si="19"/>
        <v/>
      </c>
      <c r="I105" s="18" t="str">
        <f t="shared" si="24"/>
        <v/>
      </c>
      <c r="J105" s="18" t="str">
        <f t="shared" si="25"/>
        <v/>
      </c>
      <c r="K105" s="18" t="str">
        <f t="shared" si="26"/>
        <v/>
      </c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</row>
    <row r="106" spans="2:39" ht="17.100000000000001" customHeight="1" x14ac:dyDescent="0.3">
      <c r="C106" s="10" t="str">
        <f t="shared" si="20"/>
        <v/>
      </c>
      <c r="D106" s="7"/>
      <c r="E106" s="11" t="str">
        <f t="shared" si="21"/>
        <v/>
      </c>
      <c r="F106" s="12" t="str">
        <f t="shared" si="22"/>
        <v/>
      </c>
      <c r="G106" s="12" t="str">
        <f t="shared" si="23"/>
        <v/>
      </c>
      <c r="H106" s="12" t="str">
        <f t="shared" si="19"/>
        <v/>
      </c>
      <c r="I106" s="12" t="str">
        <f t="shared" si="24"/>
        <v/>
      </c>
      <c r="J106" s="12" t="str">
        <f t="shared" si="25"/>
        <v/>
      </c>
      <c r="K106" s="12" t="str">
        <f t="shared" si="26"/>
        <v/>
      </c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</row>
    <row r="107" spans="2:39" ht="17.100000000000001" customHeight="1" x14ac:dyDescent="0.3">
      <c r="C107" s="16" t="str">
        <f t="shared" si="20"/>
        <v/>
      </c>
      <c r="D107" s="7"/>
      <c r="E107" s="17" t="str">
        <f t="shared" si="21"/>
        <v/>
      </c>
      <c r="F107" s="18" t="str">
        <f t="shared" si="22"/>
        <v/>
      </c>
      <c r="G107" s="18" t="str">
        <f t="shared" si="23"/>
        <v/>
      </c>
      <c r="H107" s="18" t="str">
        <f t="shared" si="19"/>
        <v/>
      </c>
      <c r="I107" s="18" t="str">
        <f t="shared" si="24"/>
        <v/>
      </c>
      <c r="J107" s="18" t="str">
        <f t="shared" si="25"/>
        <v/>
      </c>
      <c r="K107" s="18" t="str">
        <f t="shared" si="26"/>
        <v/>
      </c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</row>
    <row r="108" spans="2:39" ht="17.100000000000001" customHeight="1" x14ac:dyDescent="0.3">
      <c r="C108" s="10" t="str">
        <f t="shared" si="20"/>
        <v/>
      </c>
      <c r="D108" s="7"/>
      <c r="E108" s="11" t="str">
        <f t="shared" si="21"/>
        <v/>
      </c>
      <c r="F108" s="12" t="str">
        <f t="shared" si="22"/>
        <v/>
      </c>
      <c r="G108" s="12" t="str">
        <f t="shared" si="23"/>
        <v/>
      </c>
      <c r="H108" s="12" t="str">
        <f t="shared" si="19"/>
        <v/>
      </c>
      <c r="I108" s="12" t="str">
        <f t="shared" si="24"/>
        <v/>
      </c>
      <c r="J108" s="12" t="str">
        <f t="shared" si="25"/>
        <v/>
      </c>
      <c r="K108" s="12" t="str">
        <f t="shared" si="26"/>
        <v/>
      </c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</row>
    <row r="109" spans="2:39" ht="17.100000000000001" customHeight="1" x14ac:dyDescent="0.3">
      <c r="C109" s="16" t="str">
        <f t="shared" si="20"/>
        <v/>
      </c>
      <c r="D109" s="7"/>
      <c r="E109" s="17" t="str">
        <f t="shared" si="21"/>
        <v/>
      </c>
      <c r="F109" s="18" t="str">
        <f t="shared" si="22"/>
        <v/>
      </c>
      <c r="G109" s="18" t="str">
        <f t="shared" si="23"/>
        <v/>
      </c>
      <c r="H109" s="18" t="str">
        <f t="shared" si="19"/>
        <v/>
      </c>
      <c r="I109" s="18" t="str">
        <f t="shared" si="24"/>
        <v/>
      </c>
      <c r="J109" s="18" t="str">
        <f t="shared" si="25"/>
        <v/>
      </c>
      <c r="K109" s="18" t="str">
        <f t="shared" si="26"/>
        <v/>
      </c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</row>
    <row r="110" spans="2:39" ht="17.100000000000001" customHeight="1" x14ac:dyDescent="0.3">
      <c r="C110" s="10" t="str">
        <f t="shared" si="20"/>
        <v/>
      </c>
      <c r="D110" s="7"/>
      <c r="E110" s="11" t="str">
        <f t="shared" si="21"/>
        <v/>
      </c>
      <c r="F110" s="12" t="str">
        <f t="shared" si="22"/>
        <v/>
      </c>
      <c r="G110" s="12" t="str">
        <f t="shared" si="23"/>
        <v/>
      </c>
      <c r="H110" s="12" t="str">
        <f t="shared" si="19"/>
        <v/>
      </c>
      <c r="I110" s="12" t="str">
        <f t="shared" si="24"/>
        <v/>
      </c>
      <c r="J110" s="12" t="str">
        <f t="shared" si="25"/>
        <v/>
      </c>
      <c r="K110" s="12" t="str">
        <f t="shared" si="26"/>
        <v/>
      </c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</row>
    <row r="111" spans="2:39" ht="17.100000000000001" customHeight="1" x14ac:dyDescent="0.3">
      <c r="C111" s="16" t="str">
        <f t="shared" si="20"/>
        <v/>
      </c>
      <c r="D111" s="7"/>
      <c r="E111" s="17" t="str">
        <f t="shared" si="21"/>
        <v/>
      </c>
      <c r="F111" s="18" t="str">
        <f t="shared" si="22"/>
        <v/>
      </c>
      <c r="G111" s="18" t="str">
        <f t="shared" si="23"/>
        <v/>
      </c>
      <c r="H111" s="18" t="str">
        <f t="shared" si="19"/>
        <v/>
      </c>
      <c r="I111" s="18" t="str">
        <f t="shared" si="24"/>
        <v/>
      </c>
      <c r="J111" s="18" t="str">
        <f t="shared" si="25"/>
        <v/>
      </c>
      <c r="K111" s="18" t="str">
        <f t="shared" si="26"/>
        <v/>
      </c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</row>
    <row r="112" spans="2:39" ht="17.100000000000001" customHeight="1" x14ac:dyDescent="0.3">
      <c r="C112" s="10" t="str">
        <f t="shared" si="20"/>
        <v/>
      </c>
      <c r="D112" s="7"/>
      <c r="E112" s="11" t="str">
        <f t="shared" si="21"/>
        <v/>
      </c>
      <c r="F112" s="12" t="str">
        <f t="shared" si="22"/>
        <v/>
      </c>
      <c r="G112" s="12" t="str">
        <f t="shared" si="23"/>
        <v/>
      </c>
      <c r="H112" s="12" t="str">
        <f t="shared" si="19"/>
        <v/>
      </c>
      <c r="I112" s="12" t="str">
        <f t="shared" si="24"/>
        <v/>
      </c>
      <c r="J112" s="12" t="str">
        <f t="shared" si="25"/>
        <v/>
      </c>
      <c r="K112" s="12" t="str">
        <f t="shared" si="26"/>
        <v/>
      </c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</row>
    <row r="113" spans="3:39" ht="17.100000000000001" customHeight="1" x14ac:dyDescent="0.3">
      <c r="C113" s="16" t="str">
        <f t="shared" si="20"/>
        <v/>
      </c>
      <c r="D113" s="7"/>
      <c r="E113" s="17" t="str">
        <f t="shared" si="21"/>
        <v/>
      </c>
      <c r="F113" s="18" t="str">
        <f t="shared" si="22"/>
        <v/>
      </c>
      <c r="G113" s="18" t="str">
        <f t="shared" si="23"/>
        <v/>
      </c>
      <c r="H113" s="18" t="str">
        <f t="shared" si="19"/>
        <v/>
      </c>
      <c r="I113" s="18" t="str">
        <f t="shared" si="24"/>
        <v/>
      </c>
      <c r="J113" s="18" t="str">
        <f t="shared" si="25"/>
        <v/>
      </c>
      <c r="K113" s="18" t="str">
        <f t="shared" si="26"/>
        <v/>
      </c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</row>
    <row r="114" spans="3:39" ht="17.100000000000001" customHeight="1" x14ac:dyDescent="0.3">
      <c r="C114" s="10" t="str">
        <f t="shared" si="20"/>
        <v/>
      </c>
      <c r="D114" s="7"/>
      <c r="E114" s="11" t="str">
        <f t="shared" si="21"/>
        <v/>
      </c>
      <c r="F114" s="12" t="str">
        <f t="shared" si="22"/>
        <v/>
      </c>
      <c r="G114" s="12" t="str">
        <f t="shared" si="23"/>
        <v/>
      </c>
      <c r="H114" s="12" t="str">
        <f t="shared" si="19"/>
        <v/>
      </c>
      <c r="I114" s="12" t="str">
        <f t="shared" si="24"/>
        <v/>
      </c>
      <c r="J114" s="12" t="str">
        <f t="shared" si="25"/>
        <v/>
      </c>
      <c r="K114" s="12" t="str">
        <f t="shared" si="26"/>
        <v/>
      </c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</row>
    <row r="115" spans="3:39" ht="17.100000000000001" customHeight="1" x14ac:dyDescent="0.3">
      <c r="C115" s="16" t="str">
        <f t="shared" si="20"/>
        <v/>
      </c>
      <c r="D115" s="7"/>
      <c r="E115" s="17" t="str">
        <f t="shared" si="21"/>
        <v/>
      </c>
      <c r="F115" s="18" t="str">
        <f t="shared" si="22"/>
        <v/>
      </c>
      <c r="G115" s="18" t="str">
        <f t="shared" si="23"/>
        <v/>
      </c>
      <c r="H115" s="18" t="str">
        <f t="shared" si="19"/>
        <v/>
      </c>
      <c r="I115" s="18" t="str">
        <f t="shared" si="24"/>
        <v/>
      </c>
      <c r="J115" s="18" t="str">
        <f t="shared" si="25"/>
        <v/>
      </c>
      <c r="K115" s="18" t="str">
        <f t="shared" si="26"/>
        <v/>
      </c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</row>
    <row r="116" spans="3:39" ht="17.100000000000001" customHeight="1" x14ac:dyDescent="0.3">
      <c r="C116" s="10" t="str">
        <f t="shared" si="20"/>
        <v/>
      </c>
      <c r="D116" s="7"/>
      <c r="E116" s="11" t="str">
        <f t="shared" si="21"/>
        <v/>
      </c>
      <c r="F116" s="12" t="str">
        <f t="shared" si="22"/>
        <v/>
      </c>
      <c r="G116" s="12" t="str">
        <f t="shared" si="23"/>
        <v/>
      </c>
      <c r="H116" s="12" t="str">
        <f t="shared" si="19"/>
        <v/>
      </c>
      <c r="I116" s="12" t="str">
        <f t="shared" si="24"/>
        <v/>
      </c>
      <c r="J116" s="12" t="str">
        <f t="shared" si="25"/>
        <v/>
      </c>
      <c r="K116" s="12" t="str">
        <f t="shared" si="26"/>
        <v/>
      </c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</row>
    <row r="117" spans="3:39" ht="17.100000000000001" customHeight="1" x14ac:dyDescent="0.3">
      <c r="C117" s="16" t="str">
        <f t="shared" si="20"/>
        <v/>
      </c>
      <c r="D117" s="7"/>
      <c r="E117" s="17" t="str">
        <f t="shared" si="21"/>
        <v/>
      </c>
      <c r="F117" s="18" t="str">
        <f t="shared" si="22"/>
        <v/>
      </c>
      <c r="G117" s="18" t="str">
        <f t="shared" si="23"/>
        <v/>
      </c>
      <c r="H117" s="18" t="str">
        <f t="shared" si="19"/>
        <v/>
      </c>
      <c r="I117" s="18" t="str">
        <f t="shared" si="24"/>
        <v/>
      </c>
      <c r="J117" s="18" t="str">
        <f t="shared" si="25"/>
        <v/>
      </c>
      <c r="K117" s="18" t="str">
        <f t="shared" si="26"/>
        <v/>
      </c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</row>
    <row r="118" spans="3:39" ht="17.100000000000001" customHeight="1" x14ac:dyDescent="0.3">
      <c r="C118" s="10" t="str">
        <f t="shared" si="20"/>
        <v/>
      </c>
      <c r="D118" s="7"/>
      <c r="E118" s="11" t="str">
        <f t="shared" si="21"/>
        <v/>
      </c>
      <c r="F118" s="12" t="str">
        <f t="shared" si="22"/>
        <v/>
      </c>
      <c r="G118" s="12" t="str">
        <f t="shared" si="23"/>
        <v/>
      </c>
      <c r="H118" s="12" t="str">
        <f t="shared" si="19"/>
        <v/>
      </c>
      <c r="I118" s="12" t="str">
        <f t="shared" si="24"/>
        <v/>
      </c>
      <c r="J118" s="12" t="str">
        <f t="shared" si="25"/>
        <v/>
      </c>
      <c r="K118" s="12" t="str">
        <f t="shared" si="26"/>
        <v/>
      </c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</row>
    <row r="119" spans="3:39" ht="17.100000000000001" customHeight="1" x14ac:dyDescent="0.3">
      <c r="C119" s="16" t="str">
        <f t="shared" si="20"/>
        <v/>
      </c>
      <c r="D119" s="7"/>
      <c r="E119" s="17" t="str">
        <f t="shared" si="21"/>
        <v/>
      </c>
      <c r="F119" s="18" t="str">
        <f t="shared" si="22"/>
        <v/>
      </c>
      <c r="G119" s="18" t="str">
        <f t="shared" si="23"/>
        <v/>
      </c>
      <c r="H119" s="18" t="str">
        <f t="shared" si="19"/>
        <v/>
      </c>
      <c r="I119" s="18" t="str">
        <f t="shared" si="24"/>
        <v/>
      </c>
      <c r="J119" s="18" t="str">
        <f t="shared" si="25"/>
        <v/>
      </c>
      <c r="K119" s="18" t="str">
        <f t="shared" si="26"/>
        <v/>
      </c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</row>
    <row r="120" spans="3:39" ht="17.100000000000001" customHeight="1" x14ac:dyDescent="0.3">
      <c r="C120" s="10" t="str">
        <f t="shared" si="20"/>
        <v/>
      </c>
      <c r="D120" s="7"/>
      <c r="E120" s="11" t="str">
        <f t="shared" si="21"/>
        <v/>
      </c>
      <c r="F120" s="12" t="str">
        <f t="shared" si="22"/>
        <v/>
      </c>
      <c r="G120" s="12" t="str">
        <f t="shared" si="23"/>
        <v/>
      </c>
      <c r="H120" s="12" t="str">
        <f t="shared" si="19"/>
        <v/>
      </c>
      <c r="I120" s="12" t="str">
        <f t="shared" si="24"/>
        <v/>
      </c>
      <c r="J120" s="12" t="str">
        <f t="shared" si="25"/>
        <v/>
      </c>
      <c r="K120" s="12" t="str">
        <f t="shared" si="26"/>
        <v/>
      </c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</row>
    <row r="121" spans="3:39" ht="17.100000000000001" customHeight="1" x14ac:dyDescent="0.3">
      <c r="C121" s="16" t="str">
        <f t="shared" si="20"/>
        <v/>
      </c>
      <c r="D121" s="7"/>
      <c r="E121" s="17" t="str">
        <f t="shared" si="21"/>
        <v/>
      </c>
      <c r="F121" s="18" t="str">
        <f t="shared" si="22"/>
        <v/>
      </c>
      <c r="G121" s="18" t="str">
        <f t="shared" si="23"/>
        <v/>
      </c>
      <c r="H121" s="18" t="str">
        <f t="shared" si="19"/>
        <v/>
      </c>
      <c r="I121" s="18" t="str">
        <f t="shared" si="24"/>
        <v/>
      </c>
      <c r="J121" s="18" t="str">
        <f t="shared" si="25"/>
        <v/>
      </c>
      <c r="K121" s="18" t="str">
        <f t="shared" si="26"/>
        <v/>
      </c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</row>
    <row r="122" spans="3:39" ht="17.100000000000001" customHeight="1" x14ac:dyDescent="0.3">
      <c r="C122" s="10" t="str">
        <f t="shared" si="20"/>
        <v/>
      </c>
      <c r="D122" s="7"/>
      <c r="E122" s="11" t="str">
        <f t="shared" si="21"/>
        <v/>
      </c>
      <c r="F122" s="12" t="str">
        <f t="shared" si="22"/>
        <v/>
      </c>
      <c r="G122" s="12" t="str">
        <f t="shared" si="23"/>
        <v/>
      </c>
      <c r="H122" s="12" t="str">
        <f t="shared" si="19"/>
        <v/>
      </c>
      <c r="I122" s="12" t="str">
        <f t="shared" si="24"/>
        <v/>
      </c>
      <c r="J122" s="12" t="str">
        <f t="shared" si="25"/>
        <v/>
      </c>
      <c r="K122" s="12" t="str">
        <f t="shared" si="26"/>
        <v/>
      </c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</row>
    <row r="123" spans="3:39" ht="17.100000000000001" customHeight="1" x14ac:dyDescent="0.3">
      <c r="C123" s="16" t="str">
        <f t="shared" si="20"/>
        <v/>
      </c>
      <c r="D123" s="7"/>
      <c r="E123" s="17" t="str">
        <f t="shared" si="21"/>
        <v/>
      </c>
      <c r="F123" s="18" t="str">
        <f t="shared" si="22"/>
        <v/>
      </c>
      <c r="G123" s="18" t="str">
        <f t="shared" si="23"/>
        <v/>
      </c>
      <c r="H123" s="18" t="str">
        <f t="shared" si="19"/>
        <v/>
      </c>
      <c r="I123" s="18" t="str">
        <f t="shared" si="24"/>
        <v/>
      </c>
      <c r="J123" s="18" t="str">
        <f t="shared" si="25"/>
        <v/>
      </c>
      <c r="K123" s="18" t="str">
        <f t="shared" si="26"/>
        <v/>
      </c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</row>
    <row r="124" spans="3:39" ht="17.100000000000001" customHeight="1" x14ac:dyDescent="0.3">
      <c r="C124" s="10" t="str">
        <f t="shared" si="20"/>
        <v/>
      </c>
      <c r="D124" s="7"/>
      <c r="E124" s="11" t="str">
        <f t="shared" si="21"/>
        <v/>
      </c>
      <c r="F124" s="12" t="str">
        <f t="shared" si="22"/>
        <v/>
      </c>
      <c r="G124" s="12" t="str">
        <f t="shared" si="23"/>
        <v/>
      </c>
      <c r="H124" s="12" t="str">
        <f t="shared" si="19"/>
        <v/>
      </c>
      <c r="I124" s="12" t="str">
        <f t="shared" si="24"/>
        <v/>
      </c>
      <c r="J124" s="12" t="str">
        <f t="shared" si="25"/>
        <v/>
      </c>
      <c r="K124" s="12" t="str">
        <f t="shared" si="26"/>
        <v/>
      </c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</row>
    <row r="125" spans="3:39" ht="17.100000000000001" customHeight="1" x14ac:dyDescent="0.3">
      <c r="C125" s="16" t="str">
        <f t="shared" si="20"/>
        <v/>
      </c>
      <c r="D125" s="7"/>
      <c r="E125" s="17" t="str">
        <f t="shared" si="21"/>
        <v/>
      </c>
      <c r="F125" s="18" t="str">
        <f t="shared" si="22"/>
        <v/>
      </c>
      <c r="G125" s="18" t="str">
        <f t="shared" si="23"/>
        <v/>
      </c>
      <c r="H125" s="18" t="str">
        <f t="shared" si="19"/>
        <v/>
      </c>
      <c r="I125" s="18" t="str">
        <f t="shared" si="24"/>
        <v/>
      </c>
      <c r="J125" s="18" t="str">
        <f t="shared" si="25"/>
        <v/>
      </c>
      <c r="K125" s="18" t="str">
        <f t="shared" si="26"/>
        <v/>
      </c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</row>
    <row r="126" spans="3:39" ht="17.100000000000001" customHeight="1" x14ac:dyDescent="0.3">
      <c r="C126" s="10" t="str">
        <f t="shared" si="20"/>
        <v/>
      </c>
      <c r="D126" s="7"/>
      <c r="E126" s="11" t="str">
        <f t="shared" si="21"/>
        <v/>
      </c>
      <c r="F126" s="12" t="str">
        <f t="shared" si="22"/>
        <v/>
      </c>
      <c r="G126" s="12" t="str">
        <f t="shared" si="23"/>
        <v/>
      </c>
      <c r="H126" s="12" t="str">
        <f t="shared" si="19"/>
        <v/>
      </c>
      <c r="I126" s="12" t="str">
        <f t="shared" si="24"/>
        <v/>
      </c>
      <c r="J126" s="12" t="str">
        <f t="shared" si="25"/>
        <v/>
      </c>
      <c r="K126" s="12" t="str">
        <f t="shared" si="26"/>
        <v/>
      </c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</row>
    <row r="127" spans="3:39" ht="17.100000000000001" customHeight="1" x14ac:dyDescent="0.3">
      <c r="C127" s="16" t="str">
        <f t="shared" si="20"/>
        <v/>
      </c>
      <c r="D127" s="7"/>
      <c r="E127" s="17" t="str">
        <f t="shared" si="21"/>
        <v/>
      </c>
      <c r="F127" s="18" t="str">
        <f t="shared" si="22"/>
        <v/>
      </c>
      <c r="G127" s="18" t="str">
        <f t="shared" si="23"/>
        <v/>
      </c>
      <c r="H127" s="18" t="str">
        <f t="shared" si="19"/>
        <v/>
      </c>
      <c r="I127" s="18" t="str">
        <f t="shared" si="24"/>
        <v/>
      </c>
      <c r="J127" s="18" t="str">
        <f t="shared" si="25"/>
        <v/>
      </c>
      <c r="K127" s="18" t="str">
        <f t="shared" si="26"/>
        <v/>
      </c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</row>
    <row r="128" spans="3:39" ht="17.100000000000001" customHeight="1" x14ac:dyDescent="0.3">
      <c r="C128" s="10" t="str">
        <f t="shared" si="20"/>
        <v/>
      </c>
      <c r="D128" s="7"/>
      <c r="E128" s="11" t="str">
        <f t="shared" si="21"/>
        <v/>
      </c>
      <c r="F128" s="12" t="str">
        <f t="shared" si="22"/>
        <v/>
      </c>
      <c r="G128" s="12" t="str">
        <f t="shared" si="23"/>
        <v/>
      </c>
      <c r="H128" s="12" t="str">
        <f t="shared" si="19"/>
        <v/>
      </c>
      <c r="I128" s="12" t="str">
        <f t="shared" si="24"/>
        <v/>
      </c>
      <c r="J128" s="12" t="str">
        <f t="shared" si="25"/>
        <v/>
      </c>
      <c r="K128" s="12" t="str">
        <f t="shared" si="26"/>
        <v/>
      </c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</row>
    <row r="129" spans="3:39" ht="17.100000000000001" customHeight="1" x14ac:dyDescent="0.3">
      <c r="C129" s="16" t="str">
        <f t="shared" si="20"/>
        <v/>
      </c>
      <c r="D129" s="7"/>
      <c r="E129" s="17" t="str">
        <f t="shared" si="21"/>
        <v/>
      </c>
      <c r="F129" s="18" t="str">
        <f t="shared" si="22"/>
        <v/>
      </c>
      <c r="G129" s="18" t="str">
        <f t="shared" si="23"/>
        <v/>
      </c>
      <c r="H129" s="18" t="str">
        <f t="shared" si="19"/>
        <v/>
      </c>
      <c r="I129" s="18" t="str">
        <f t="shared" si="24"/>
        <v/>
      </c>
      <c r="J129" s="18" t="str">
        <f t="shared" si="25"/>
        <v/>
      </c>
      <c r="K129" s="18" t="str">
        <f t="shared" si="26"/>
        <v/>
      </c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</row>
    <row r="130" spans="3:39" ht="17.100000000000001" customHeight="1" x14ac:dyDescent="0.3">
      <c r="C130" s="10" t="str">
        <f t="shared" si="20"/>
        <v/>
      </c>
      <c r="D130" s="7"/>
      <c r="E130" s="11" t="str">
        <f t="shared" si="21"/>
        <v/>
      </c>
      <c r="F130" s="12" t="str">
        <f t="shared" si="22"/>
        <v/>
      </c>
      <c r="G130" s="12" t="str">
        <f t="shared" si="23"/>
        <v/>
      </c>
      <c r="H130" s="12" t="str">
        <f t="shared" si="19"/>
        <v/>
      </c>
      <c r="I130" s="12" t="str">
        <f t="shared" si="24"/>
        <v/>
      </c>
      <c r="J130" s="12" t="str">
        <f t="shared" si="25"/>
        <v/>
      </c>
      <c r="K130" s="12" t="str">
        <f t="shared" si="26"/>
        <v/>
      </c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</row>
    <row r="131" spans="3:39" ht="17.100000000000001" customHeight="1" x14ac:dyDescent="0.3">
      <c r="C131" s="16" t="str">
        <f t="shared" si="20"/>
        <v/>
      </c>
      <c r="D131" s="7"/>
      <c r="E131" s="17" t="str">
        <f t="shared" si="21"/>
        <v/>
      </c>
      <c r="F131" s="18" t="str">
        <f t="shared" si="22"/>
        <v/>
      </c>
      <c r="G131" s="18" t="str">
        <f t="shared" si="23"/>
        <v/>
      </c>
      <c r="H131" s="18" t="str">
        <f t="shared" si="19"/>
        <v/>
      </c>
      <c r="I131" s="18" t="str">
        <f t="shared" si="24"/>
        <v/>
      </c>
      <c r="J131" s="18" t="str">
        <f t="shared" si="25"/>
        <v/>
      </c>
      <c r="K131" s="18" t="str">
        <f t="shared" si="26"/>
        <v/>
      </c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</row>
    <row r="132" spans="3:39" ht="17.100000000000001" customHeight="1" x14ac:dyDescent="0.3">
      <c r="C132" s="10" t="str">
        <f t="shared" si="20"/>
        <v/>
      </c>
      <c r="D132" s="7"/>
      <c r="E132" s="11" t="str">
        <f t="shared" si="21"/>
        <v/>
      </c>
      <c r="F132" s="12" t="str">
        <f t="shared" si="22"/>
        <v/>
      </c>
      <c r="G132" s="12" t="str">
        <f t="shared" si="23"/>
        <v/>
      </c>
      <c r="H132" s="12" t="str">
        <f t="shared" si="19"/>
        <v/>
      </c>
      <c r="I132" s="12" t="str">
        <f t="shared" si="24"/>
        <v/>
      </c>
      <c r="J132" s="12" t="str">
        <f t="shared" si="25"/>
        <v/>
      </c>
      <c r="K132" s="12" t="str">
        <f t="shared" si="26"/>
        <v/>
      </c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</row>
    <row r="133" spans="3:39" ht="17.100000000000001" customHeight="1" x14ac:dyDescent="0.3">
      <c r="C133" s="16" t="str">
        <f t="shared" si="20"/>
        <v/>
      </c>
      <c r="D133" s="7"/>
      <c r="E133" s="17" t="str">
        <f t="shared" si="21"/>
        <v/>
      </c>
      <c r="F133" s="18" t="str">
        <f t="shared" si="22"/>
        <v/>
      </c>
      <c r="G133" s="18" t="str">
        <f t="shared" si="23"/>
        <v/>
      </c>
      <c r="H133" s="18" t="str">
        <f t="shared" si="19"/>
        <v/>
      </c>
      <c r="I133" s="18" t="str">
        <f t="shared" si="24"/>
        <v/>
      </c>
      <c r="J133" s="18" t="str">
        <f t="shared" si="25"/>
        <v/>
      </c>
      <c r="K133" s="18" t="str">
        <f t="shared" si="26"/>
        <v/>
      </c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</row>
    <row r="134" spans="3:39" ht="17.100000000000001" customHeight="1" x14ac:dyDescent="0.3">
      <c r="C134" s="10" t="str">
        <f t="shared" si="20"/>
        <v/>
      </c>
      <c r="D134" s="7"/>
      <c r="E134" s="11" t="str">
        <f t="shared" si="21"/>
        <v/>
      </c>
      <c r="F134" s="12" t="str">
        <f t="shared" si="22"/>
        <v/>
      </c>
      <c r="G134" s="12" t="str">
        <f t="shared" si="23"/>
        <v/>
      </c>
      <c r="H134" s="12" t="str">
        <f t="shared" si="19"/>
        <v/>
      </c>
      <c r="I134" s="12" t="str">
        <f t="shared" si="24"/>
        <v/>
      </c>
      <c r="J134" s="12" t="str">
        <f t="shared" si="25"/>
        <v/>
      </c>
      <c r="K134" s="12" t="str">
        <f t="shared" si="26"/>
        <v/>
      </c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</row>
    <row r="135" spans="3:39" ht="17.100000000000001" customHeight="1" x14ac:dyDescent="0.3">
      <c r="C135" s="16" t="str">
        <f t="shared" si="20"/>
        <v/>
      </c>
      <c r="D135" s="7"/>
      <c r="E135" s="17" t="str">
        <f t="shared" si="21"/>
        <v/>
      </c>
      <c r="F135" s="18" t="str">
        <f t="shared" si="22"/>
        <v/>
      </c>
      <c r="G135" s="18" t="str">
        <f t="shared" si="23"/>
        <v/>
      </c>
      <c r="H135" s="18" t="str">
        <f t="shared" si="19"/>
        <v/>
      </c>
      <c r="I135" s="18" t="str">
        <f t="shared" si="24"/>
        <v/>
      </c>
      <c r="J135" s="18" t="str">
        <f t="shared" si="25"/>
        <v/>
      </c>
      <c r="K135" s="18" t="str">
        <f t="shared" si="26"/>
        <v/>
      </c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</row>
    <row r="136" spans="3:39" ht="17.100000000000001" customHeight="1" x14ac:dyDescent="0.3">
      <c r="C136" s="10" t="str">
        <f t="shared" si="20"/>
        <v/>
      </c>
      <c r="D136" s="7"/>
      <c r="E136" s="11" t="str">
        <f t="shared" si="21"/>
        <v/>
      </c>
      <c r="F136" s="12" t="str">
        <f t="shared" si="22"/>
        <v/>
      </c>
      <c r="G136" s="12" t="str">
        <f t="shared" si="23"/>
        <v/>
      </c>
      <c r="H136" s="12" t="str">
        <f t="shared" si="19"/>
        <v/>
      </c>
      <c r="I136" s="12" t="str">
        <f t="shared" si="24"/>
        <v/>
      </c>
      <c r="J136" s="12" t="str">
        <f t="shared" si="25"/>
        <v/>
      </c>
      <c r="K136" s="12" t="str">
        <f t="shared" si="26"/>
        <v/>
      </c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</row>
    <row r="137" spans="3:39" ht="17.100000000000001" customHeight="1" x14ac:dyDescent="0.3">
      <c r="C137" s="16" t="str">
        <f t="shared" si="20"/>
        <v/>
      </c>
      <c r="D137" s="7"/>
      <c r="E137" s="17" t="str">
        <f t="shared" si="21"/>
        <v/>
      </c>
      <c r="F137" s="18" t="str">
        <f t="shared" si="22"/>
        <v/>
      </c>
      <c r="G137" s="18" t="str">
        <f t="shared" si="23"/>
        <v/>
      </c>
      <c r="H137" s="18" t="str">
        <f t="shared" si="19"/>
        <v/>
      </c>
      <c r="I137" s="18" t="str">
        <f t="shared" si="24"/>
        <v/>
      </c>
      <c r="J137" s="18" t="str">
        <f t="shared" si="25"/>
        <v/>
      </c>
      <c r="K137" s="18" t="str">
        <f t="shared" si="26"/>
        <v/>
      </c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</row>
    <row r="138" spans="3:39" ht="17.100000000000001" customHeight="1" x14ac:dyDescent="0.3">
      <c r="C138" s="10" t="str">
        <f t="shared" si="20"/>
        <v/>
      </c>
      <c r="D138" s="7"/>
      <c r="E138" s="11" t="str">
        <f t="shared" si="21"/>
        <v/>
      </c>
      <c r="F138" s="12" t="str">
        <f t="shared" si="22"/>
        <v/>
      </c>
      <c r="G138" s="12" t="str">
        <f t="shared" si="23"/>
        <v/>
      </c>
      <c r="H138" s="12" t="str">
        <f t="shared" si="19"/>
        <v/>
      </c>
      <c r="I138" s="12" t="str">
        <f t="shared" si="24"/>
        <v/>
      </c>
      <c r="J138" s="12" t="str">
        <f t="shared" si="25"/>
        <v/>
      </c>
      <c r="K138" s="12" t="str">
        <f t="shared" si="26"/>
        <v/>
      </c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</row>
    <row r="139" spans="3:39" ht="17.100000000000001" customHeight="1" x14ac:dyDescent="0.3">
      <c r="C139" s="16" t="str">
        <f t="shared" si="20"/>
        <v/>
      </c>
      <c r="D139" s="7"/>
      <c r="E139" s="17" t="str">
        <f t="shared" si="21"/>
        <v/>
      </c>
      <c r="F139" s="18" t="str">
        <f t="shared" si="22"/>
        <v/>
      </c>
      <c r="G139" s="18" t="str">
        <f t="shared" si="23"/>
        <v/>
      </c>
      <c r="H139" s="18" t="str">
        <f t="shared" si="19"/>
        <v/>
      </c>
      <c r="I139" s="18" t="str">
        <f t="shared" si="24"/>
        <v/>
      </c>
      <c r="J139" s="18" t="str">
        <f t="shared" si="25"/>
        <v/>
      </c>
      <c r="K139" s="18" t="str">
        <f t="shared" si="26"/>
        <v/>
      </c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</row>
    <row r="140" spans="3:39" ht="17.100000000000001" customHeight="1" x14ac:dyDescent="0.3">
      <c r="C140" s="10" t="str">
        <f t="shared" si="20"/>
        <v/>
      </c>
      <c r="D140" s="7"/>
      <c r="E140" s="11" t="str">
        <f t="shared" si="21"/>
        <v/>
      </c>
      <c r="F140" s="12" t="str">
        <f t="shared" si="22"/>
        <v/>
      </c>
      <c r="G140" s="12" t="str">
        <f t="shared" si="23"/>
        <v/>
      </c>
      <c r="H140" s="12" t="str">
        <f t="shared" si="19"/>
        <v/>
      </c>
      <c r="I140" s="12" t="str">
        <f t="shared" si="24"/>
        <v/>
      </c>
      <c r="J140" s="12" t="str">
        <f t="shared" si="25"/>
        <v/>
      </c>
      <c r="K140" s="12" t="str">
        <f t="shared" si="26"/>
        <v/>
      </c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</row>
    <row r="141" spans="3:39" ht="17.100000000000001" customHeight="1" x14ac:dyDescent="0.3">
      <c r="C141" s="16" t="str">
        <f t="shared" si="20"/>
        <v/>
      </c>
      <c r="D141" s="7"/>
      <c r="E141" s="17" t="str">
        <f t="shared" si="21"/>
        <v/>
      </c>
      <c r="F141" s="18" t="str">
        <f t="shared" si="22"/>
        <v/>
      </c>
      <c r="G141" s="18" t="str">
        <f t="shared" si="23"/>
        <v/>
      </c>
      <c r="H141" s="18" t="str">
        <f t="shared" si="19"/>
        <v/>
      </c>
      <c r="I141" s="18" t="str">
        <f t="shared" si="24"/>
        <v/>
      </c>
      <c r="J141" s="18" t="str">
        <f t="shared" si="25"/>
        <v/>
      </c>
      <c r="K141" s="18" t="str">
        <f t="shared" si="26"/>
        <v/>
      </c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</row>
    <row r="142" spans="3:39" ht="17.100000000000001" customHeight="1" x14ac:dyDescent="0.3">
      <c r="C142" s="10" t="str">
        <f t="shared" si="20"/>
        <v/>
      </c>
      <c r="D142" s="7"/>
      <c r="E142" s="11" t="str">
        <f t="shared" si="21"/>
        <v/>
      </c>
      <c r="F142" s="12" t="str">
        <f t="shared" si="22"/>
        <v/>
      </c>
      <c r="G142" s="12" t="str">
        <f t="shared" si="23"/>
        <v/>
      </c>
      <c r="H142" s="12" t="str">
        <f t="shared" si="19"/>
        <v/>
      </c>
      <c r="I142" s="12" t="str">
        <f t="shared" si="24"/>
        <v/>
      </c>
      <c r="J142" s="12" t="str">
        <f t="shared" si="25"/>
        <v/>
      </c>
      <c r="K142" s="12" t="str">
        <f t="shared" si="26"/>
        <v/>
      </c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</row>
    <row r="143" spans="3:39" ht="17.100000000000001" customHeight="1" x14ac:dyDescent="0.3">
      <c r="C143" s="16" t="str">
        <f t="shared" si="20"/>
        <v/>
      </c>
      <c r="D143" s="7"/>
      <c r="E143" s="17" t="str">
        <f t="shared" si="21"/>
        <v/>
      </c>
      <c r="F143" s="18" t="str">
        <f t="shared" si="22"/>
        <v/>
      </c>
      <c r="G143" s="18" t="str">
        <f t="shared" si="23"/>
        <v/>
      </c>
      <c r="H143" s="18" t="str">
        <f t="shared" si="19"/>
        <v/>
      </c>
      <c r="I143" s="18" t="str">
        <f t="shared" si="24"/>
        <v/>
      </c>
      <c r="J143" s="18" t="str">
        <f t="shared" si="25"/>
        <v/>
      </c>
      <c r="K143" s="18" t="str">
        <f t="shared" si="26"/>
        <v/>
      </c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</row>
    <row r="144" spans="3:39" ht="17.100000000000001" customHeight="1" x14ac:dyDescent="0.3">
      <c r="C144" s="10" t="str">
        <f t="shared" si="20"/>
        <v/>
      </c>
      <c r="D144" s="7"/>
      <c r="E144" s="11" t="str">
        <f t="shared" si="21"/>
        <v/>
      </c>
      <c r="F144" s="12" t="str">
        <f t="shared" si="22"/>
        <v/>
      </c>
      <c r="G144" s="12" t="str">
        <f t="shared" si="23"/>
        <v/>
      </c>
      <c r="H144" s="12" t="str">
        <f t="shared" si="19"/>
        <v/>
      </c>
      <c r="I144" s="12" t="str">
        <f t="shared" si="24"/>
        <v/>
      </c>
      <c r="J144" s="12" t="str">
        <f t="shared" si="25"/>
        <v/>
      </c>
      <c r="K144" s="12" t="str">
        <f t="shared" si="26"/>
        <v/>
      </c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</row>
    <row r="145" spans="3:39" ht="17.100000000000001" customHeight="1" x14ac:dyDescent="0.3">
      <c r="C145" s="16" t="str">
        <f t="shared" si="20"/>
        <v/>
      </c>
      <c r="D145" s="7"/>
      <c r="E145" s="17" t="str">
        <f t="shared" si="21"/>
        <v/>
      </c>
      <c r="F145" s="18" t="str">
        <f t="shared" si="22"/>
        <v/>
      </c>
      <c r="G145" s="18" t="str">
        <f t="shared" si="23"/>
        <v/>
      </c>
      <c r="H145" s="18" t="str">
        <f t="shared" si="19"/>
        <v/>
      </c>
      <c r="I145" s="18" t="str">
        <f t="shared" si="24"/>
        <v/>
      </c>
      <c r="J145" s="18" t="str">
        <f t="shared" si="25"/>
        <v/>
      </c>
      <c r="K145" s="18" t="str">
        <f t="shared" si="26"/>
        <v/>
      </c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</row>
    <row r="146" spans="3:39" ht="17.100000000000001" customHeight="1" x14ac:dyDescent="0.3">
      <c r="C146" s="10" t="str">
        <f t="shared" si="20"/>
        <v/>
      </c>
      <c r="D146" s="7"/>
      <c r="E146" s="11" t="str">
        <f t="shared" si="21"/>
        <v/>
      </c>
      <c r="F146" s="12" t="str">
        <f t="shared" si="22"/>
        <v/>
      </c>
      <c r="G146" s="12" t="str">
        <f t="shared" si="23"/>
        <v/>
      </c>
      <c r="H146" s="12" t="str">
        <f t="shared" si="19"/>
        <v/>
      </c>
      <c r="I146" s="12" t="str">
        <f t="shared" si="24"/>
        <v/>
      </c>
      <c r="J146" s="12" t="str">
        <f t="shared" si="25"/>
        <v/>
      </c>
      <c r="K146" s="12" t="str">
        <f t="shared" si="26"/>
        <v/>
      </c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</row>
    <row r="147" spans="3:39" ht="17.100000000000001" customHeight="1" x14ac:dyDescent="0.3">
      <c r="C147" s="16" t="str">
        <f t="shared" si="20"/>
        <v/>
      </c>
      <c r="D147" s="7"/>
      <c r="E147" s="17" t="str">
        <f t="shared" si="21"/>
        <v/>
      </c>
      <c r="F147" s="18" t="str">
        <f t="shared" si="22"/>
        <v/>
      </c>
      <c r="G147" s="18" t="str">
        <f t="shared" si="23"/>
        <v/>
      </c>
      <c r="H147" s="18" t="str">
        <f t="shared" si="19"/>
        <v/>
      </c>
      <c r="I147" s="18" t="str">
        <f t="shared" si="24"/>
        <v/>
      </c>
      <c r="J147" s="18" t="str">
        <f t="shared" si="25"/>
        <v/>
      </c>
      <c r="K147" s="18" t="str">
        <f t="shared" si="26"/>
        <v/>
      </c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</row>
    <row r="148" spans="3:39" ht="17.100000000000001" customHeight="1" x14ac:dyDescent="0.3">
      <c r="C148" s="10" t="str">
        <f t="shared" si="20"/>
        <v/>
      </c>
      <c r="D148" s="7"/>
      <c r="E148" s="11" t="str">
        <f t="shared" si="21"/>
        <v/>
      </c>
      <c r="F148" s="12" t="str">
        <f t="shared" si="22"/>
        <v/>
      </c>
      <c r="G148" s="12" t="str">
        <f t="shared" si="23"/>
        <v/>
      </c>
      <c r="H148" s="12" t="str">
        <f t="shared" si="19"/>
        <v/>
      </c>
      <c r="I148" s="12" t="str">
        <f t="shared" si="24"/>
        <v/>
      </c>
      <c r="J148" s="12" t="str">
        <f t="shared" si="25"/>
        <v/>
      </c>
      <c r="K148" s="12" t="str">
        <f t="shared" si="26"/>
        <v/>
      </c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</row>
    <row r="149" spans="3:39" ht="17.100000000000001" customHeight="1" x14ac:dyDescent="0.3">
      <c r="C149" s="16" t="str">
        <f t="shared" si="20"/>
        <v/>
      </c>
      <c r="D149" s="7"/>
      <c r="E149" s="17" t="str">
        <f t="shared" si="21"/>
        <v/>
      </c>
      <c r="F149" s="18" t="str">
        <f t="shared" si="22"/>
        <v/>
      </c>
      <c r="G149" s="18" t="str">
        <f t="shared" si="23"/>
        <v/>
      </c>
      <c r="H149" s="18" t="str">
        <f t="shared" si="19"/>
        <v/>
      </c>
      <c r="I149" s="18" t="str">
        <f t="shared" si="24"/>
        <v/>
      </c>
      <c r="J149" s="18" t="str">
        <f t="shared" si="25"/>
        <v/>
      </c>
      <c r="K149" s="18" t="str">
        <f t="shared" si="26"/>
        <v/>
      </c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</row>
    <row r="150" spans="3:39" ht="17.100000000000001" customHeight="1" x14ac:dyDescent="0.3">
      <c r="C150" s="10" t="str">
        <f t="shared" si="20"/>
        <v/>
      </c>
      <c r="D150" s="7"/>
      <c r="E150" s="11" t="str">
        <f t="shared" si="21"/>
        <v/>
      </c>
      <c r="F150" s="12" t="str">
        <f t="shared" si="22"/>
        <v/>
      </c>
      <c r="G150" s="12" t="str">
        <f t="shared" si="23"/>
        <v/>
      </c>
      <c r="H150" s="12" t="str">
        <f t="shared" si="19"/>
        <v/>
      </c>
      <c r="I150" s="12" t="str">
        <f t="shared" si="24"/>
        <v/>
      </c>
      <c r="J150" s="12" t="str">
        <f t="shared" si="25"/>
        <v/>
      </c>
      <c r="K150" s="12" t="str">
        <f t="shared" si="26"/>
        <v/>
      </c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</row>
    <row r="151" spans="3:39" ht="17.100000000000001" customHeight="1" x14ac:dyDescent="0.3">
      <c r="C151" s="16" t="str">
        <f t="shared" si="20"/>
        <v/>
      </c>
      <c r="D151" s="7"/>
      <c r="E151" s="17" t="str">
        <f t="shared" si="21"/>
        <v/>
      </c>
      <c r="F151" s="18" t="str">
        <f t="shared" si="22"/>
        <v/>
      </c>
      <c r="G151" s="18" t="str">
        <f t="shared" si="23"/>
        <v/>
      </c>
      <c r="H151" s="18" t="str">
        <f t="shared" si="19"/>
        <v/>
      </c>
      <c r="I151" s="18" t="str">
        <f t="shared" si="24"/>
        <v/>
      </c>
      <c r="J151" s="18" t="str">
        <f t="shared" si="25"/>
        <v/>
      </c>
      <c r="K151" s="18" t="str">
        <f t="shared" si="26"/>
        <v/>
      </c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</row>
    <row r="152" spans="3:39" ht="17.100000000000001" customHeight="1" x14ac:dyDescent="0.3">
      <c r="C152" s="10" t="str">
        <f t="shared" si="20"/>
        <v/>
      </c>
      <c r="D152" s="7"/>
      <c r="E152" s="11" t="str">
        <f t="shared" si="21"/>
        <v/>
      </c>
      <c r="F152" s="12" t="str">
        <f t="shared" si="22"/>
        <v/>
      </c>
      <c r="G152" s="12" t="str">
        <f t="shared" si="23"/>
        <v/>
      </c>
      <c r="H152" s="12" t="str">
        <f t="shared" si="19"/>
        <v/>
      </c>
      <c r="I152" s="12" t="str">
        <f t="shared" si="24"/>
        <v/>
      </c>
      <c r="J152" s="12" t="str">
        <f t="shared" si="25"/>
        <v/>
      </c>
      <c r="K152" s="12" t="str">
        <f t="shared" si="26"/>
        <v/>
      </c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</row>
    <row r="153" spans="3:39" ht="17.100000000000001" customHeight="1" x14ac:dyDescent="0.3">
      <c r="C153" s="16" t="str">
        <f t="shared" si="20"/>
        <v/>
      </c>
      <c r="D153" s="7"/>
      <c r="E153" s="17" t="str">
        <f t="shared" si="21"/>
        <v/>
      </c>
      <c r="F153" s="18" t="str">
        <f t="shared" si="22"/>
        <v/>
      </c>
      <c r="G153" s="18" t="str">
        <f t="shared" si="23"/>
        <v/>
      </c>
      <c r="H153" s="18" t="str">
        <f t="shared" si="19"/>
        <v/>
      </c>
      <c r="I153" s="18" t="str">
        <f t="shared" si="24"/>
        <v/>
      </c>
      <c r="J153" s="18" t="str">
        <f t="shared" si="25"/>
        <v/>
      </c>
      <c r="K153" s="18" t="str">
        <f t="shared" si="26"/>
        <v/>
      </c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</row>
    <row r="154" spans="3:39" ht="17.100000000000001" customHeight="1" x14ac:dyDescent="0.3">
      <c r="C154" s="10" t="str">
        <f t="shared" si="20"/>
        <v/>
      </c>
      <c r="D154" s="7"/>
      <c r="E154" s="11" t="str">
        <f t="shared" si="21"/>
        <v/>
      </c>
      <c r="F154" s="12" t="str">
        <f t="shared" si="22"/>
        <v/>
      </c>
      <c r="G154" s="12" t="str">
        <f t="shared" si="23"/>
        <v/>
      </c>
      <c r="H154" s="12" t="str">
        <f t="shared" ref="H154:H217" si="27">IF(C154="","",(IF(C154&lt;=$C$19,IF(D154&gt;0,F154+D154-G154,F154-G154),0)))</f>
        <v/>
      </c>
      <c r="I154" s="12" t="str">
        <f t="shared" si="24"/>
        <v/>
      </c>
      <c r="J154" s="12" t="str">
        <f t="shared" si="25"/>
        <v/>
      </c>
      <c r="K154" s="12" t="str">
        <f t="shared" si="26"/>
        <v/>
      </c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</row>
    <row r="155" spans="3:39" ht="17.100000000000001" customHeight="1" x14ac:dyDescent="0.3">
      <c r="C155" s="16" t="str">
        <f t="shared" si="20"/>
        <v/>
      </c>
      <c r="D155" s="7"/>
      <c r="E155" s="17" t="str">
        <f t="shared" si="21"/>
        <v/>
      </c>
      <c r="F155" s="18" t="str">
        <f t="shared" si="22"/>
        <v/>
      </c>
      <c r="G155" s="18" t="str">
        <f t="shared" si="23"/>
        <v/>
      </c>
      <c r="H155" s="18" t="str">
        <f t="shared" si="27"/>
        <v/>
      </c>
      <c r="I155" s="18" t="str">
        <f t="shared" si="24"/>
        <v/>
      </c>
      <c r="J155" s="18" t="str">
        <f t="shared" si="25"/>
        <v/>
      </c>
      <c r="K155" s="18" t="str">
        <f t="shared" si="26"/>
        <v/>
      </c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</row>
    <row r="156" spans="3:39" ht="17.100000000000001" customHeight="1" x14ac:dyDescent="0.3">
      <c r="C156" s="10" t="str">
        <f t="shared" si="20"/>
        <v/>
      </c>
      <c r="D156" s="7"/>
      <c r="E156" s="11" t="str">
        <f t="shared" si="21"/>
        <v/>
      </c>
      <c r="F156" s="12" t="str">
        <f t="shared" si="22"/>
        <v/>
      </c>
      <c r="G156" s="12" t="str">
        <f t="shared" si="23"/>
        <v/>
      </c>
      <c r="H156" s="12" t="str">
        <f t="shared" si="27"/>
        <v/>
      </c>
      <c r="I156" s="12" t="str">
        <f t="shared" si="24"/>
        <v/>
      </c>
      <c r="J156" s="12" t="str">
        <f t="shared" si="25"/>
        <v/>
      </c>
      <c r="K156" s="12" t="str">
        <f t="shared" si="26"/>
        <v/>
      </c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</row>
    <row r="157" spans="3:39" ht="17.100000000000001" customHeight="1" x14ac:dyDescent="0.3">
      <c r="C157" s="16" t="str">
        <f t="shared" si="20"/>
        <v/>
      </c>
      <c r="D157" s="7"/>
      <c r="E157" s="17" t="str">
        <f t="shared" si="21"/>
        <v/>
      </c>
      <c r="F157" s="18" t="str">
        <f t="shared" si="22"/>
        <v/>
      </c>
      <c r="G157" s="18" t="str">
        <f t="shared" si="23"/>
        <v/>
      </c>
      <c r="H157" s="18" t="str">
        <f t="shared" si="27"/>
        <v/>
      </c>
      <c r="I157" s="18" t="str">
        <f t="shared" si="24"/>
        <v/>
      </c>
      <c r="J157" s="18" t="str">
        <f t="shared" si="25"/>
        <v/>
      </c>
      <c r="K157" s="18" t="str">
        <f t="shared" si="26"/>
        <v/>
      </c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</row>
    <row r="158" spans="3:39" ht="17.100000000000001" customHeight="1" x14ac:dyDescent="0.3">
      <c r="C158" s="10" t="str">
        <f t="shared" si="20"/>
        <v/>
      </c>
      <c r="D158" s="7"/>
      <c r="E158" s="11" t="str">
        <f t="shared" si="21"/>
        <v/>
      </c>
      <c r="F158" s="12" t="str">
        <f t="shared" si="22"/>
        <v/>
      </c>
      <c r="G158" s="12" t="str">
        <f t="shared" si="23"/>
        <v/>
      </c>
      <c r="H158" s="12" t="str">
        <f t="shared" si="27"/>
        <v/>
      </c>
      <c r="I158" s="12" t="str">
        <f t="shared" si="24"/>
        <v/>
      </c>
      <c r="J158" s="12" t="str">
        <f t="shared" si="25"/>
        <v/>
      </c>
      <c r="K158" s="12" t="str">
        <f t="shared" si="26"/>
        <v/>
      </c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</row>
    <row r="159" spans="3:39" ht="17.100000000000001" customHeight="1" x14ac:dyDescent="0.3">
      <c r="C159" s="16" t="str">
        <f t="shared" si="20"/>
        <v/>
      </c>
      <c r="D159" s="7"/>
      <c r="E159" s="17" t="str">
        <f t="shared" si="21"/>
        <v/>
      </c>
      <c r="F159" s="18" t="str">
        <f t="shared" si="22"/>
        <v/>
      </c>
      <c r="G159" s="18" t="str">
        <f t="shared" si="23"/>
        <v/>
      </c>
      <c r="H159" s="18" t="str">
        <f t="shared" si="27"/>
        <v/>
      </c>
      <c r="I159" s="18" t="str">
        <f t="shared" si="24"/>
        <v/>
      </c>
      <c r="J159" s="18" t="str">
        <f t="shared" si="25"/>
        <v/>
      </c>
      <c r="K159" s="18" t="str">
        <f t="shared" si="26"/>
        <v/>
      </c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</row>
    <row r="160" spans="3:39" ht="17.100000000000001" customHeight="1" x14ac:dyDescent="0.3">
      <c r="C160" s="10" t="str">
        <f t="shared" ref="C160:C223" si="28">IF(C159&gt;=$C$19,"",C159+1)</f>
        <v/>
      </c>
      <c r="D160" s="7"/>
      <c r="E160" s="11" t="str">
        <f t="shared" ref="E160:E223" si="29">IF(C160="","",E159-1)</f>
        <v/>
      </c>
      <c r="F160" s="12" t="str">
        <f t="shared" ref="F160:F223" si="30">IF(C160="","",IF(AND(C160&lt;=$C$19,C160&lt;=$C$17,$C$15="Capital e Intereses"),0,IF(AND(C160&lt;=$C$19,C160&lt;=$C$17,$C$15="Capital"),(I159)*$C$21,(I159)*($C$7/$C$13)/((1-(1/(1+$C$7/$C$13)^E160))))))</f>
        <v/>
      </c>
      <c r="G160" s="12" t="str">
        <f t="shared" ref="G160:G223" si="31">IF(C160="","",IF(AND(C160&lt;=$C$19,C160&lt;=$C$17,$C$15="Capital e Intereses"),0,IF(AND(C160&lt;=$C$20,C160&lt;=$C$17,$C$15="Capital"),(I159)*$C$21,((I159)*$C$7/$C$13))))</f>
        <v/>
      </c>
      <c r="H160" s="12" t="str">
        <f t="shared" si="27"/>
        <v/>
      </c>
      <c r="I160" s="12" t="str">
        <f t="shared" ref="I160:I223" si="32">IF(C160="","",IF(AND(C160&lt;=$C$19,C160&lt;=$C$17,$C$15="Capital e Intereses"),(I159*(1+$C$21)-H160),I159-H160))</f>
        <v/>
      </c>
      <c r="J160" s="12" t="str">
        <f t="shared" ref="J160:J223" si="33">IF(C160="","",J159+G160)</f>
        <v/>
      </c>
      <c r="K160" s="12" t="str">
        <f t="shared" ref="K160:K223" si="34">IF(C160="","",K159+H160)</f>
        <v/>
      </c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</row>
    <row r="161" spans="3:39" ht="17.100000000000001" customHeight="1" x14ac:dyDescent="0.3">
      <c r="C161" s="16" t="str">
        <f t="shared" si="28"/>
        <v/>
      </c>
      <c r="D161" s="7"/>
      <c r="E161" s="17" t="str">
        <f t="shared" si="29"/>
        <v/>
      </c>
      <c r="F161" s="18" t="str">
        <f t="shared" si="30"/>
        <v/>
      </c>
      <c r="G161" s="18" t="str">
        <f t="shared" si="31"/>
        <v/>
      </c>
      <c r="H161" s="18" t="str">
        <f t="shared" si="27"/>
        <v/>
      </c>
      <c r="I161" s="18" t="str">
        <f t="shared" si="32"/>
        <v/>
      </c>
      <c r="J161" s="18" t="str">
        <f t="shared" si="33"/>
        <v/>
      </c>
      <c r="K161" s="18" t="str">
        <f t="shared" si="34"/>
        <v/>
      </c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</row>
    <row r="162" spans="3:39" ht="17.100000000000001" customHeight="1" x14ac:dyDescent="0.3">
      <c r="C162" s="10" t="str">
        <f t="shared" si="28"/>
        <v/>
      </c>
      <c r="D162" s="7"/>
      <c r="E162" s="11" t="str">
        <f t="shared" si="29"/>
        <v/>
      </c>
      <c r="F162" s="12" t="str">
        <f t="shared" si="30"/>
        <v/>
      </c>
      <c r="G162" s="12" t="str">
        <f t="shared" si="31"/>
        <v/>
      </c>
      <c r="H162" s="12" t="str">
        <f t="shared" si="27"/>
        <v/>
      </c>
      <c r="I162" s="12" t="str">
        <f t="shared" si="32"/>
        <v/>
      </c>
      <c r="J162" s="12" t="str">
        <f t="shared" si="33"/>
        <v/>
      </c>
      <c r="K162" s="12" t="str">
        <f t="shared" si="34"/>
        <v/>
      </c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</row>
    <row r="163" spans="3:39" ht="17.100000000000001" customHeight="1" x14ac:dyDescent="0.3">
      <c r="C163" s="16" t="str">
        <f t="shared" si="28"/>
        <v/>
      </c>
      <c r="D163" s="7"/>
      <c r="E163" s="17" t="str">
        <f t="shared" si="29"/>
        <v/>
      </c>
      <c r="F163" s="18" t="str">
        <f t="shared" si="30"/>
        <v/>
      </c>
      <c r="G163" s="18" t="str">
        <f t="shared" si="31"/>
        <v/>
      </c>
      <c r="H163" s="18" t="str">
        <f t="shared" si="27"/>
        <v/>
      </c>
      <c r="I163" s="18" t="str">
        <f t="shared" si="32"/>
        <v/>
      </c>
      <c r="J163" s="18" t="str">
        <f t="shared" si="33"/>
        <v/>
      </c>
      <c r="K163" s="18" t="str">
        <f t="shared" si="34"/>
        <v/>
      </c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</row>
    <row r="164" spans="3:39" ht="17.100000000000001" customHeight="1" x14ac:dyDescent="0.3">
      <c r="C164" s="10" t="str">
        <f t="shared" si="28"/>
        <v/>
      </c>
      <c r="D164" s="7"/>
      <c r="E164" s="11" t="str">
        <f t="shared" si="29"/>
        <v/>
      </c>
      <c r="F164" s="12" t="str">
        <f t="shared" si="30"/>
        <v/>
      </c>
      <c r="G164" s="12" t="str">
        <f t="shared" si="31"/>
        <v/>
      </c>
      <c r="H164" s="12" t="str">
        <f t="shared" si="27"/>
        <v/>
      </c>
      <c r="I164" s="12" t="str">
        <f t="shared" si="32"/>
        <v/>
      </c>
      <c r="J164" s="12" t="str">
        <f t="shared" si="33"/>
        <v/>
      </c>
      <c r="K164" s="12" t="str">
        <f t="shared" si="34"/>
        <v/>
      </c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</row>
    <row r="165" spans="3:39" ht="17.100000000000001" customHeight="1" x14ac:dyDescent="0.3">
      <c r="C165" s="16" t="str">
        <f t="shared" si="28"/>
        <v/>
      </c>
      <c r="D165" s="7"/>
      <c r="E165" s="17" t="str">
        <f t="shared" si="29"/>
        <v/>
      </c>
      <c r="F165" s="18" t="str">
        <f t="shared" si="30"/>
        <v/>
      </c>
      <c r="G165" s="18" t="str">
        <f t="shared" si="31"/>
        <v/>
      </c>
      <c r="H165" s="18" t="str">
        <f t="shared" si="27"/>
        <v/>
      </c>
      <c r="I165" s="18" t="str">
        <f t="shared" si="32"/>
        <v/>
      </c>
      <c r="J165" s="18" t="str">
        <f t="shared" si="33"/>
        <v/>
      </c>
      <c r="K165" s="18" t="str">
        <f t="shared" si="34"/>
        <v/>
      </c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</row>
    <row r="166" spans="3:39" ht="17.100000000000001" customHeight="1" x14ac:dyDescent="0.3">
      <c r="C166" s="10" t="str">
        <f t="shared" si="28"/>
        <v/>
      </c>
      <c r="D166" s="7"/>
      <c r="E166" s="11" t="str">
        <f t="shared" si="29"/>
        <v/>
      </c>
      <c r="F166" s="12" t="str">
        <f t="shared" si="30"/>
        <v/>
      </c>
      <c r="G166" s="12" t="str">
        <f t="shared" si="31"/>
        <v/>
      </c>
      <c r="H166" s="12" t="str">
        <f t="shared" si="27"/>
        <v/>
      </c>
      <c r="I166" s="12" t="str">
        <f t="shared" si="32"/>
        <v/>
      </c>
      <c r="J166" s="12" t="str">
        <f t="shared" si="33"/>
        <v/>
      </c>
      <c r="K166" s="12" t="str">
        <f t="shared" si="34"/>
        <v/>
      </c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</row>
    <row r="167" spans="3:39" ht="17.100000000000001" customHeight="1" x14ac:dyDescent="0.3">
      <c r="C167" s="16" t="str">
        <f t="shared" si="28"/>
        <v/>
      </c>
      <c r="D167" s="7"/>
      <c r="E167" s="17" t="str">
        <f t="shared" si="29"/>
        <v/>
      </c>
      <c r="F167" s="18" t="str">
        <f t="shared" si="30"/>
        <v/>
      </c>
      <c r="G167" s="18" t="str">
        <f t="shared" si="31"/>
        <v/>
      </c>
      <c r="H167" s="18" t="str">
        <f t="shared" si="27"/>
        <v/>
      </c>
      <c r="I167" s="18" t="str">
        <f t="shared" si="32"/>
        <v/>
      </c>
      <c r="J167" s="18" t="str">
        <f t="shared" si="33"/>
        <v/>
      </c>
      <c r="K167" s="18" t="str">
        <f t="shared" si="34"/>
        <v/>
      </c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</row>
    <row r="168" spans="3:39" ht="17.100000000000001" customHeight="1" x14ac:dyDescent="0.3">
      <c r="C168" s="10" t="str">
        <f t="shared" si="28"/>
        <v/>
      </c>
      <c r="D168" s="7"/>
      <c r="E168" s="11" t="str">
        <f t="shared" si="29"/>
        <v/>
      </c>
      <c r="F168" s="12" t="str">
        <f t="shared" si="30"/>
        <v/>
      </c>
      <c r="G168" s="12" t="str">
        <f t="shared" si="31"/>
        <v/>
      </c>
      <c r="H168" s="12" t="str">
        <f t="shared" si="27"/>
        <v/>
      </c>
      <c r="I168" s="12" t="str">
        <f t="shared" si="32"/>
        <v/>
      </c>
      <c r="J168" s="12" t="str">
        <f t="shared" si="33"/>
        <v/>
      </c>
      <c r="K168" s="12" t="str">
        <f t="shared" si="34"/>
        <v/>
      </c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</row>
    <row r="169" spans="3:39" ht="17.100000000000001" customHeight="1" x14ac:dyDescent="0.3">
      <c r="C169" s="16" t="str">
        <f t="shared" si="28"/>
        <v/>
      </c>
      <c r="D169" s="7"/>
      <c r="E169" s="17" t="str">
        <f t="shared" si="29"/>
        <v/>
      </c>
      <c r="F169" s="18" t="str">
        <f t="shared" si="30"/>
        <v/>
      </c>
      <c r="G169" s="18" t="str">
        <f t="shared" si="31"/>
        <v/>
      </c>
      <c r="H169" s="18" t="str">
        <f t="shared" si="27"/>
        <v/>
      </c>
      <c r="I169" s="18" t="str">
        <f t="shared" si="32"/>
        <v/>
      </c>
      <c r="J169" s="18" t="str">
        <f t="shared" si="33"/>
        <v/>
      </c>
      <c r="K169" s="18" t="str">
        <f t="shared" si="34"/>
        <v/>
      </c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</row>
    <row r="170" spans="3:39" ht="17.100000000000001" customHeight="1" x14ac:dyDescent="0.3">
      <c r="C170" s="10" t="str">
        <f t="shared" si="28"/>
        <v/>
      </c>
      <c r="D170" s="7"/>
      <c r="E170" s="11" t="str">
        <f t="shared" si="29"/>
        <v/>
      </c>
      <c r="F170" s="12" t="str">
        <f t="shared" si="30"/>
        <v/>
      </c>
      <c r="G170" s="12" t="str">
        <f t="shared" si="31"/>
        <v/>
      </c>
      <c r="H170" s="12" t="str">
        <f t="shared" si="27"/>
        <v/>
      </c>
      <c r="I170" s="12" t="str">
        <f t="shared" si="32"/>
        <v/>
      </c>
      <c r="J170" s="12" t="str">
        <f t="shared" si="33"/>
        <v/>
      </c>
      <c r="K170" s="12" t="str">
        <f t="shared" si="34"/>
        <v/>
      </c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</row>
    <row r="171" spans="3:39" ht="17.100000000000001" customHeight="1" x14ac:dyDescent="0.3">
      <c r="C171" s="16" t="str">
        <f t="shared" si="28"/>
        <v/>
      </c>
      <c r="D171" s="7"/>
      <c r="E171" s="17" t="str">
        <f t="shared" si="29"/>
        <v/>
      </c>
      <c r="F171" s="18" t="str">
        <f t="shared" si="30"/>
        <v/>
      </c>
      <c r="G171" s="18" t="str">
        <f t="shared" si="31"/>
        <v/>
      </c>
      <c r="H171" s="18" t="str">
        <f t="shared" si="27"/>
        <v/>
      </c>
      <c r="I171" s="18" t="str">
        <f t="shared" si="32"/>
        <v/>
      </c>
      <c r="J171" s="18" t="str">
        <f t="shared" si="33"/>
        <v/>
      </c>
      <c r="K171" s="18" t="str">
        <f t="shared" si="34"/>
        <v/>
      </c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</row>
    <row r="172" spans="3:39" ht="17.100000000000001" customHeight="1" x14ac:dyDescent="0.3">
      <c r="C172" s="10" t="str">
        <f t="shared" si="28"/>
        <v/>
      </c>
      <c r="D172" s="7"/>
      <c r="E172" s="11" t="str">
        <f t="shared" si="29"/>
        <v/>
      </c>
      <c r="F172" s="12" t="str">
        <f t="shared" si="30"/>
        <v/>
      </c>
      <c r="G172" s="12" t="str">
        <f t="shared" si="31"/>
        <v/>
      </c>
      <c r="H172" s="12" t="str">
        <f t="shared" si="27"/>
        <v/>
      </c>
      <c r="I172" s="12" t="str">
        <f t="shared" si="32"/>
        <v/>
      </c>
      <c r="J172" s="12" t="str">
        <f t="shared" si="33"/>
        <v/>
      </c>
      <c r="K172" s="12" t="str">
        <f t="shared" si="34"/>
        <v/>
      </c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</row>
    <row r="173" spans="3:39" ht="17.100000000000001" customHeight="1" x14ac:dyDescent="0.3">
      <c r="C173" s="16" t="str">
        <f t="shared" si="28"/>
        <v/>
      </c>
      <c r="D173" s="7"/>
      <c r="E173" s="17" t="str">
        <f t="shared" si="29"/>
        <v/>
      </c>
      <c r="F173" s="18" t="str">
        <f t="shared" si="30"/>
        <v/>
      </c>
      <c r="G173" s="18" t="str">
        <f t="shared" si="31"/>
        <v/>
      </c>
      <c r="H173" s="18" t="str">
        <f t="shared" si="27"/>
        <v/>
      </c>
      <c r="I173" s="18" t="str">
        <f t="shared" si="32"/>
        <v/>
      </c>
      <c r="J173" s="18" t="str">
        <f t="shared" si="33"/>
        <v/>
      </c>
      <c r="K173" s="18" t="str">
        <f t="shared" si="34"/>
        <v/>
      </c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</row>
    <row r="174" spans="3:39" ht="17.100000000000001" customHeight="1" x14ac:dyDescent="0.3">
      <c r="C174" s="10" t="str">
        <f t="shared" si="28"/>
        <v/>
      </c>
      <c r="D174" s="7"/>
      <c r="E174" s="11" t="str">
        <f t="shared" si="29"/>
        <v/>
      </c>
      <c r="F174" s="12" t="str">
        <f t="shared" si="30"/>
        <v/>
      </c>
      <c r="G174" s="12" t="str">
        <f t="shared" si="31"/>
        <v/>
      </c>
      <c r="H174" s="12" t="str">
        <f t="shared" si="27"/>
        <v/>
      </c>
      <c r="I174" s="12" t="str">
        <f t="shared" si="32"/>
        <v/>
      </c>
      <c r="J174" s="12" t="str">
        <f t="shared" si="33"/>
        <v/>
      </c>
      <c r="K174" s="12" t="str">
        <f t="shared" si="34"/>
        <v/>
      </c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</row>
    <row r="175" spans="3:39" ht="17.100000000000001" customHeight="1" x14ac:dyDescent="0.3">
      <c r="C175" s="16" t="str">
        <f t="shared" si="28"/>
        <v/>
      </c>
      <c r="D175" s="7"/>
      <c r="E175" s="17" t="str">
        <f t="shared" si="29"/>
        <v/>
      </c>
      <c r="F175" s="18" t="str">
        <f t="shared" si="30"/>
        <v/>
      </c>
      <c r="G175" s="18" t="str">
        <f t="shared" si="31"/>
        <v/>
      </c>
      <c r="H175" s="18" t="str">
        <f t="shared" si="27"/>
        <v/>
      </c>
      <c r="I175" s="18" t="str">
        <f t="shared" si="32"/>
        <v/>
      </c>
      <c r="J175" s="18" t="str">
        <f t="shared" si="33"/>
        <v/>
      </c>
      <c r="K175" s="18" t="str">
        <f t="shared" si="34"/>
        <v/>
      </c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</row>
    <row r="176" spans="3:39" ht="17.100000000000001" customHeight="1" x14ac:dyDescent="0.3">
      <c r="C176" s="10" t="str">
        <f t="shared" si="28"/>
        <v/>
      </c>
      <c r="D176" s="7"/>
      <c r="E176" s="11" t="str">
        <f t="shared" si="29"/>
        <v/>
      </c>
      <c r="F176" s="12" t="str">
        <f t="shared" si="30"/>
        <v/>
      </c>
      <c r="G176" s="12" t="str">
        <f t="shared" si="31"/>
        <v/>
      </c>
      <c r="H176" s="12" t="str">
        <f t="shared" si="27"/>
        <v/>
      </c>
      <c r="I176" s="12" t="str">
        <f t="shared" si="32"/>
        <v/>
      </c>
      <c r="J176" s="12" t="str">
        <f t="shared" si="33"/>
        <v/>
      </c>
      <c r="K176" s="12" t="str">
        <f t="shared" si="34"/>
        <v/>
      </c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</row>
    <row r="177" spans="3:39" ht="17.100000000000001" customHeight="1" x14ac:dyDescent="0.3">
      <c r="C177" s="16" t="str">
        <f t="shared" si="28"/>
        <v/>
      </c>
      <c r="D177" s="7"/>
      <c r="E177" s="17" t="str">
        <f t="shared" si="29"/>
        <v/>
      </c>
      <c r="F177" s="18" t="str">
        <f t="shared" si="30"/>
        <v/>
      </c>
      <c r="G177" s="18" t="str">
        <f t="shared" si="31"/>
        <v/>
      </c>
      <c r="H177" s="18" t="str">
        <f t="shared" si="27"/>
        <v/>
      </c>
      <c r="I177" s="18" t="str">
        <f t="shared" si="32"/>
        <v/>
      </c>
      <c r="J177" s="18" t="str">
        <f t="shared" si="33"/>
        <v/>
      </c>
      <c r="K177" s="18" t="str">
        <f t="shared" si="34"/>
        <v/>
      </c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</row>
    <row r="178" spans="3:39" ht="17.100000000000001" customHeight="1" x14ac:dyDescent="0.3">
      <c r="C178" s="10" t="str">
        <f t="shared" si="28"/>
        <v/>
      </c>
      <c r="D178" s="7"/>
      <c r="E178" s="11" t="str">
        <f t="shared" si="29"/>
        <v/>
      </c>
      <c r="F178" s="12" t="str">
        <f t="shared" si="30"/>
        <v/>
      </c>
      <c r="G178" s="12" t="str">
        <f t="shared" si="31"/>
        <v/>
      </c>
      <c r="H178" s="12" t="str">
        <f t="shared" si="27"/>
        <v/>
      </c>
      <c r="I178" s="12" t="str">
        <f t="shared" si="32"/>
        <v/>
      </c>
      <c r="J178" s="12" t="str">
        <f t="shared" si="33"/>
        <v/>
      </c>
      <c r="K178" s="12" t="str">
        <f t="shared" si="34"/>
        <v/>
      </c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</row>
    <row r="179" spans="3:39" ht="17.100000000000001" customHeight="1" x14ac:dyDescent="0.3">
      <c r="C179" s="16" t="str">
        <f t="shared" si="28"/>
        <v/>
      </c>
      <c r="D179" s="7"/>
      <c r="E179" s="17" t="str">
        <f t="shared" si="29"/>
        <v/>
      </c>
      <c r="F179" s="18" t="str">
        <f t="shared" si="30"/>
        <v/>
      </c>
      <c r="G179" s="18" t="str">
        <f t="shared" si="31"/>
        <v/>
      </c>
      <c r="H179" s="18" t="str">
        <f t="shared" si="27"/>
        <v/>
      </c>
      <c r="I179" s="18" t="str">
        <f t="shared" si="32"/>
        <v/>
      </c>
      <c r="J179" s="18" t="str">
        <f t="shared" si="33"/>
        <v/>
      </c>
      <c r="K179" s="18" t="str">
        <f t="shared" si="34"/>
        <v/>
      </c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</row>
    <row r="180" spans="3:39" ht="17.100000000000001" customHeight="1" x14ac:dyDescent="0.3">
      <c r="C180" s="10" t="str">
        <f t="shared" si="28"/>
        <v/>
      </c>
      <c r="D180" s="7"/>
      <c r="E180" s="11" t="str">
        <f t="shared" si="29"/>
        <v/>
      </c>
      <c r="F180" s="12" t="str">
        <f t="shared" si="30"/>
        <v/>
      </c>
      <c r="G180" s="12" t="str">
        <f t="shared" si="31"/>
        <v/>
      </c>
      <c r="H180" s="12" t="str">
        <f t="shared" si="27"/>
        <v/>
      </c>
      <c r="I180" s="12" t="str">
        <f t="shared" si="32"/>
        <v/>
      </c>
      <c r="J180" s="12" t="str">
        <f t="shared" si="33"/>
        <v/>
      </c>
      <c r="K180" s="12" t="str">
        <f t="shared" si="34"/>
        <v/>
      </c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</row>
    <row r="181" spans="3:39" ht="17.100000000000001" customHeight="1" x14ac:dyDescent="0.3">
      <c r="C181" s="16" t="str">
        <f t="shared" si="28"/>
        <v/>
      </c>
      <c r="D181" s="7"/>
      <c r="E181" s="17" t="str">
        <f t="shared" si="29"/>
        <v/>
      </c>
      <c r="F181" s="18" t="str">
        <f t="shared" si="30"/>
        <v/>
      </c>
      <c r="G181" s="18" t="str">
        <f t="shared" si="31"/>
        <v/>
      </c>
      <c r="H181" s="18" t="str">
        <f t="shared" si="27"/>
        <v/>
      </c>
      <c r="I181" s="18" t="str">
        <f t="shared" si="32"/>
        <v/>
      </c>
      <c r="J181" s="18" t="str">
        <f t="shared" si="33"/>
        <v/>
      </c>
      <c r="K181" s="18" t="str">
        <f t="shared" si="34"/>
        <v/>
      </c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</row>
    <row r="182" spans="3:39" ht="17.100000000000001" customHeight="1" x14ac:dyDescent="0.3">
      <c r="C182" s="10" t="str">
        <f t="shared" si="28"/>
        <v/>
      </c>
      <c r="D182" s="7"/>
      <c r="E182" s="11" t="str">
        <f t="shared" si="29"/>
        <v/>
      </c>
      <c r="F182" s="12" t="str">
        <f t="shared" si="30"/>
        <v/>
      </c>
      <c r="G182" s="12" t="str">
        <f t="shared" si="31"/>
        <v/>
      </c>
      <c r="H182" s="12" t="str">
        <f t="shared" si="27"/>
        <v/>
      </c>
      <c r="I182" s="12" t="str">
        <f t="shared" si="32"/>
        <v/>
      </c>
      <c r="J182" s="12" t="str">
        <f t="shared" si="33"/>
        <v/>
      </c>
      <c r="K182" s="12" t="str">
        <f t="shared" si="34"/>
        <v/>
      </c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</row>
    <row r="183" spans="3:39" ht="17.100000000000001" customHeight="1" x14ac:dyDescent="0.3">
      <c r="C183" s="16" t="str">
        <f t="shared" si="28"/>
        <v/>
      </c>
      <c r="D183" s="7"/>
      <c r="E183" s="17" t="str">
        <f t="shared" si="29"/>
        <v/>
      </c>
      <c r="F183" s="18" t="str">
        <f t="shared" si="30"/>
        <v/>
      </c>
      <c r="G183" s="18" t="str">
        <f t="shared" si="31"/>
        <v/>
      </c>
      <c r="H183" s="18" t="str">
        <f t="shared" si="27"/>
        <v/>
      </c>
      <c r="I183" s="18" t="str">
        <f t="shared" si="32"/>
        <v/>
      </c>
      <c r="J183" s="18" t="str">
        <f t="shared" si="33"/>
        <v/>
      </c>
      <c r="K183" s="18" t="str">
        <f t="shared" si="34"/>
        <v/>
      </c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</row>
    <row r="184" spans="3:39" ht="17.100000000000001" customHeight="1" x14ac:dyDescent="0.3">
      <c r="C184" s="10" t="str">
        <f t="shared" si="28"/>
        <v/>
      </c>
      <c r="D184" s="7"/>
      <c r="E184" s="11" t="str">
        <f t="shared" si="29"/>
        <v/>
      </c>
      <c r="F184" s="12" t="str">
        <f t="shared" si="30"/>
        <v/>
      </c>
      <c r="G184" s="12" t="str">
        <f t="shared" si="31"/>
        <v/>
      </c>
      <c r="H184" s="12" t="str">
        <f t="shared" si="27"/>
        <v/>
      </c>
      <c r="I184" s="12" t="str">
        <f t="shared" si="32"/>
        <v/>
      </c>
      <c r="J184" s="12" t="str">
        <f t="shared" si="33"/>
        <v/>
      </c>
      <c r="K184" s="12" t="str">
        <f t="shared" si="34"/>
        <v/>
      </c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</row>
    <row r="185" spans="3:39" ht="17.100000000000001" customHeight="1" x14ac:dyDescent="0.3">
      <c r="C185" s="16" t="str">
        <f t="shared" si="28"/>
        <v/>
      </c>
      <c r="D185" s="7"/>
      <c r="E185" s="17" t="str">
        <f t="shared" si="29"/>
        <v/>
      </c>
      <c r="F185" s="18" t="str">
        <f t="shared" si="30"/>
        <v/>
      </c>
      <c r="G185" s="18" t="str">
        <f t="shared" si="31"/>
        <v/>
      </c>
      <c r="H185" s="18" t="str">
        <f t="shared" si="27"/>
        <v/>
      </c>
      <c r="I185" s="18" t="str">
        <f t="shared" si="32"/>
        <v/>
      </c>
      <c r="J185" s="18" t="str">
        <f t="shared" si="33"/>
        <v/>
      </c>
      <c r="K185" s="18" t="str">
        <f t="shared" si="34"/>
        <v/>
      </c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</row>
    <row r="186" spans="3:39" ht="17.100000000000001" customHeight="1" x14ac:dyDescent="0.3">
      <c r="C186" s="10" t="str">
        <f t="shared" si="28"/>
        <v/>
      </c>
      <c r="D186" s="7"/>
      <c r="E186" s="11" t="str">
        <f t="shared" si="29"/>
        <v/>
      </c>
      <c r="F186" s="12" t="str">
        <f t="shared" si="30"/>
        <v/>
      </c>
      <c r="G186" s="12" t="str">
        <f t="shared" si="31"/>
        <v/>
      </c>
      <c r="H186" s="12" t="str">
        <f t="shared" si="27"/>
        <v/>
      </c>
      <c r="I186" s="12" t="str">
        <f t="shared" si="32"/>
        <v/>
      </c>
      <c r="J186" s="12" t="str">
        <f t="shared" si="33"/>
        <v/>
      </c>
      <c r="K186" s="12" t="str">
        <f t="shared" si="34"/>
        <v/>
      </c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</row>
    <row r="187" spans="3:39" ht="17.100000000000001" customHeight="1" x14ac:dyDescent="0.3">
      <c r="C187" s="16" t="str">
        <f t="shared" si="28"/>
        <v/>
      </c>
      <c r="D187" s="7"/>
      <c r="E187" s="17" t="str">
        <f t="shared" si="29"/>
        <v/>
      </c>
      <c r="F187" s="18" t="str">
        <f t="shared" si="30"/>
        <v/>
      </c>
      <c r="G187" s="18" t="str">
        <f t="shared" si="31"/>
        <v/>
      </c>
      <c r="H187" s="18" t="str">
        <f t="shared" si="27"/>
        <v/>
      </c>
      <c r="I187" s="18" t="str">
        <f t="shared" si="32"/>
        <v/>
      </c>
      <c r="J187" s="18" t="str">
        <f t="shared" si="33"/>
        <v/>
      </c>
      <c r="K187" s="18" t="str">
        <f t="shared" si="34"/>
        <v/>
      </c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</row>
    <row r="188" spans="3:39" ht="17.100000000000001" customHeight="1" x14ac:dyDescent="0.3">
      <c r="C188" s="10" t="str">
        <f t="shared" si="28"/>
        <v/>
      </c>
      <c r="D188" s="7"/>
      <c r="E188" s="11" t="str">
        <f t="shared" si="29"/>
        <v/>
      </c>
      <c r="F188" s="12" t="str">
        <f t="shared" si="30"/>
        <v/>
      </c>
      <c r="G188" s="12" t="str">
        <f t="shared" si="31"/>
        <v/>
      </c>
      <c r="H188" s="12" t="str">
        <f t="shared" si="27"/>
        <v/>
      </c>
      <c r="I188" s="12" t="str">
        <f t="shared" si="32"/>
        <v/>
      </c>
      <c r="J188" s="12" t="str">
        <f t="shared" si="33"/>
        <v/>
      </c>
      <c r="K188" s="12" t="str">
        <f t="shared" si="34"/>
        <v/>
      </c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</row>
    <row r="189" spans="3:39" ht="17.100000000000001" customHeight="1" x14ac:dyDescent="0.3">
      <c r="C189" s="16" t="str">
        <f t="shared" si="28"/>
        <v/>
      </c>
      <c r="D189" s="7"/>
      <c r="E189" s="17" t="str">
        <f t="shared" si="29"/>
        <v/>
      </c>
      <c r="F189" s="18" t="str">
        <f t="shared" si="30"/>
        <v/>
      </c>
      <c r="G189" s="18" t="str">
        <f t="shared" si="31"/>
        <v/>
      </c>
      <c r="H189" s="18" t="str">
        <f t="shared" si="27"/>
        <v/>
      </c>
      <c r="I189" s="18" t="str">
        <f t="shared" si="32"/>
        <v/>
      </c>
      <c r="J189" s="18" t="str">
        <f t="shared" si="33"/>
        <v/>
      </c>
      <c r="K189" s="18" t="str">
        <f t="shared" si="34"/>
        <v/>
      </c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</row>
    <row r="190" spans="3:39" ht="17.100000000000001" customHeight="1" x14ac:dyDescent="0.3">
      <c r="C190" s="10" t="str">
        <f t="shared" si="28"/>
        <v/>
      </c>
      <c r="D190" s="7"/>
      <c r="E190" s="11" t="str">
        <f t="shared" si="29"/>
        <v/>
      </c>
      <c r="F190" s="12" t="str">
        <f t="shared" si="30"/>
        <v/>
      </c>
      <c r="G190" s="12" t="str">
        <f t="shared" si="31"/>
        <v/>
      </c>
      <c r="H190" s="12" t="str">
        <f t="shared" si="27"/>
        <v/>
      </c>
      <c r="I190" s="12" t="str">
        <f t="shared" si="32"/>
        <v/>
      </c>
      <c r="J190" s="12" t="str">
        <f t="shared" si="33"/>
        <v/>
      </c>
      <c r="K190" s="12" t="str">
        <f t="shared" si="34"/>
        <v/>
      </c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</row>
    <row r="191" spans="3:39" ht="17.100000000000001" customHeight="1" x14ac:dyDescent="0.3">
      <c r="C191" s="16" t="str">
        <f t="shared" si="28"/>
        <v/>
      </c>
      <c r="D191" s="7"/>
      <c r="E191" s="17" t="str">
        <f t="shared" si="29"/>
        <v/>
      </c>
      <c r="F191" s="18" t="str">
        <f t="shared" si="30"/>
        <v/>
      </c>
      <c r="G191" s="18" t="str">
        <f t="shared" si="31"/>
        <v/>
      </c>
      <c r="H191" s="18" t="str">
        <f t="shared" si="27"/>
        <v/>
      </c>
      <c r="I191" s="18" t="str">
        <f t="shared" si="32"/>
        <v/>
      </c>
      <c r="J191" s="18" t="str">
        <f t="shared" si="33"/>
        <v/>
      </c>
      <c r="K191" s="18" t="str">
        <f t="shared" si="34"/>
        <v/>
      </c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</row>
    <row r="192" spans="3:39" ht="17.100000000000001" customHeight="1" x14ac:dyDescent="0.3">
      <c r="C192" s="10" t="str">
        <f t="shared" si="28"/>
        <v/>
      </c>
      <c r="D192" s="7"/>
      <c r="E192" s="11" t="str">
        <f t="shared" si="29"/>
        <v/>
      </c>
      <c r="F192" s="12" t="str">
        <f t="shared" si="30"/>
        <v/>
      </c>
      <c r="G192" s="12" t="str">
        <f t="shared" si="31"/>
        <v/>
      </c>
      <c r="H192" s="12" t="str">
        <f t="shared" si="27"/>
        <v/>
      </c>
      <c r="I192" s="12" t="str">
        <f t="shared" si="32"/>
        <v/>
      </c>
      <c r="J192" s="12" t="str">
        <f t="shared" si="33"/>
        <v/>
      </c>
      <c r="K192" s="12" t="str">
        <f t="shared" si="34"/>
        <v/>
      </c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</row>
    <row r="193" spans="3:39" ht="17.100000000000001" customHeight="1" x14ac:dyDescent="0.3">
      <c r="C193" s="16" t="str">
        <f t="shared" si="28"/>
        <v/>
      </c>
      <c r="D193" s="7"/>
      <c r="E193" s="17" t="str">
        <f t="shared" si="29"/>
        <v/>
      </c>
      <c r="F193" s="18" t="str">
        <f t="shared" si="30"/>
        <v/>
      </c>
      <c r="G193" s="18" t="str">
        <f t="shared" si="31"/>
        <v/>
      </c>
      <c r="H193" s="18" t="str">
        <f t="shared" si="27"/>
        <v/>
      </c>
      <c r="I193" s="18" t="str">
        <f t="shared" si="32"/>
        <v/>
      </c>
      <c r="J193" s="18" t="str">
        <f t="shared" si="33"/>
        <v/>
      </c>
      <c r="K193" s="18" t="str">
        <f t="shared" si="34"/>
        <v/>
      </c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</row>
    <row r="194" spans="3:39" ht="17.100000000000001" customHeight="1" x14ac:dyDescent="0.3">
      <c r="C194" s="10" t="str">
        <f t="shared" si="28"/>
        <v/>
      </c>
      <c r="D194" s="7"/>
      <c r="E194" s="11" t="str">
        <f t="shared" si="29"/>
        <v/>
      </c>
      <c r="F194" s="12" t="str">
        <f t="shared" si="30"/>
        <v/>
      </c>
      <c r="G194" s="12" t="str">
        <f t="shared" si="31"/>
        <v/>
      </c>
      <c r="H194" s="12" t="str">
        <f t="shared" si="27"/>
        <v/>
      </c>
      <c r="I194" s="12" t="str">
        <f t="shared" si="32"/>
        <v/>
      </c>
      <c r="J194" s="12" t="str">
        <f t="shared" si="33"/>
        <v/>
      </c>
      <c r="K194" s="12" t="str">
        <f t="shared" si="34"/>
        <v/>
      </c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</row>
    <row r="195" spans="3:39" ht="17.100000000000001" customHeight="1" x14ac:dyDescent="0.3">
      <c r="C195" s="16" t="str">
        <f t="shared" si="28"/>
        <v/>
      </c>
      <c r="D195" s="7"/>
      <c r="E195" s="17" t="str">
        <f t="shared" si="29"/>
        <v/>
      </c>
      <c r="F195" s="18" t="str">
        <f t="shared" si="30"/>
        <v/>
      </c>
      <c r="G195" s="18" t="str">
        <f t="shared" si="31"/>
        <v/>
      </c>
      <c r="H195" s="18" t="str">
        <f t="shared" si="27"/>
        <v/>
      </c>
      <c r="I195" s="18" t="str">
        <f t="shared" si="32"/>
        <v/>
      </c>
      <c r="J195" s="18" t="str">
        <f t="shared" si="33"/>
        <v/>
      </c>
      <c r="K195" s="18" t="str">
        <f t="shared" si="34"/>
        <v/>
      </c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</row>
    <row r="196" spans="3:39" ht="17.100000000000001" customHeight="1" x14ac:dyDescent="0.3">
      <c r="C196" s="10" t="str">
        <f t="shared" si="28"/>
        <v/>
      </c>
      <c r="D196" s="7"/>
      <c r="E196" s="11" t="str">
        <f t="shared" si="29"/>
        <v/>
      </c>
      <c r="F196" s="12" t="str">
        <f t="shared" si="30"/>
        <v/>
      </c>
      <c r="G196" s="12" t="str">
        <f t="shared" si="31"/>
        <v/>
      </c>
      <c r="H196" s="12" t="str">
        <f t="shared" si="27"/>
        <v/>
      </c>
      <c r="I196" s="12" t="str">
        <f t="shared" si="32"/>
        <v/>
      </c>
      <c r="J196" s="12" t="str">
        <f t="shared" si="33"/>
        <v/>
      </c>
      <c r="K196" s="12" t="str">
        <f t="shared" si="34"/>
        <v/>
      </c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</row>
    <row r="197" spans="3:39" ht="17.100000000000001" customHeight="1" x14ac:dyDescent="0.3">
      <c r="C197" s="16" t="str">
        <f t="shared" si="28"/>
        <v/>
      </c>
      <c r="D197" s="7"/>
      <c r="E197" s="17" t="str">
        <f t="shared" si="29"/>
        <v/>
      </c>
      <c r="F197" s="18" t="str">
        <f t="shared" si="30"/>
        <v/>
      </c>
      <c r="G197" s="18" t="str">
        <f t="shared" si="31"/>
        <v/>
      </c>
      <c r="H197" s="18" t="str">
        <f t="shared" si="27"/>
        <v/>
      </c>
      <c r="I197" s="18" t="str">
        <f t="shared" si="32"/>
        <v/>
      </c>
      <c r="J197" s="18" t="str">
        <f t="shared" si="33"/>
        <v/>
      </c>
      <c r="K197" s="18" t="str">
        <f t="shared" si="34"/>
        <v/>
      </c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</row>
    <row r="198" spans="3:39" ht="17.100000000000001" customHeight="1" x14ac:dyDescent="0.3">
      <c r="C198" s="10" t="str">
        <f t="shared" si="28"/>
        <v/>
      </c>
      <c r="D198" s="7"/>
      <c r="E198" s="11" t="str">
        <f t="shared" si="29"/>
        <v/>
      </c>
      <c r="F198" s="12" t="str">
        <f t="shared" si="30"/>
        <v/>
      </c>
      <c r="G198" s="12" t="str">
        <f t="shared" si="31"/>
        <v/>
      </c>
      <c r="H198" s="12" t="str">
        <f t="shared" si="27"/>
        <v/>
      </c>
      <c r="I198" s="12" t="str">
        <f t="shared" si="32"/>
        <v/>
      </c>
      <c r="J198" s="12" t="str">
        <f t="shared" si="33"/>
        <v/>
      </c>
      <c r="K198" s="12" t="str">
        <f t="shared" si="34"/>
        <v/>
      </c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</row>
    <row r="199" spans="3:39" ht="17.100000000000001" customHeight="1" x14ac:dyDescent="0.3">
      <c r="C199" s="16" t="str">
        <f t="shared" si="28"/>
        <v/>
      </c>
      <c r="D199" s="7"/>
      <c r="E199" s="17" t="str">
        <f t="shared" si="29"/>
        <v/>
      </c>
      <c r="F199" s="18" t="str">
        <f t="shared" si="30"/>
        <v/>
      </c>
      <c r="G199" s="18" t="str">
        <f t="shared" si="31"/>
        <v/>
      </c>
      <c r="H199" s="18" t="str">
        <f t="shared" si="27"/>
        <v/>
      </c>
      <c r="I199" s="18" t="str">
        <f t="shared" si="32"/>
        <v/>
      </c>
      <c r="J199" s="18" t="str">
        <f t="shared" si="33"/>
        <v/>
      </c>
      <c r="K199" s="18" t="str">
        <f t="shared" si="34"/>
        <v/>
      </c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</row>
    <row r="200" spans="3:39" ht="17.100000000000001" customHeight="1" x14ac:dyDescent="0.3">
      <c r="C200" s="10" t="str">
        <f t="shared" si="28"/>
        <v/>
      </c>
      <c r="D200" s="7"/>
      <c r="E200" s="11" t="str">
        <f t="shared" si="29"/>
        <v/>
      </c>
      <c r="F200" s="12" t="str">
        <f t="shared" si="30"/>
        <v/>
      </c>
      <c r="G200" s="12" t="str">
        <f t="shared" si="31"/>
        <v/>
      </c>
      <c r="H200" s="12" t="str">
        <f t="shared" si="27"/>
        <v/>
      </c>
      <c r="I200" s="12" t="str">
        <f t="shared" si="32"/>
        <v/>
      </c>
      <c r="J200" s="12" t="str">
        <f t="shared" si="33"/>
        <v/>
      </c>
      <c r="K200" s="12" t="str">
        <f t="shared" si="34"/>
        <v/>
      </c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</row>
    <row r="201" spans="3:39" ht="17.100000000000001" customHeight="1" x14ac:dyDescent="0.3">
      <c r="C201" s="16" t="str">
        <f t="shared" si="28"/>
        <v/>
      </c>
      <c r="D201" s="7"/>
      <c r="E201" s="17" t="str">
        <f t="shared" si="29"/>
        <v/>
      </c>
      <c r="F201" s="18" t="str">
        <f t="shared" si="30"/>
        <v/>
      </c>
      <c r="G201" s="18" t="str">
        <f t="shared" si="31"/>
        <v/>
      </c>
      <c r="H201" s="18" t="str">
        <f t="shared" si="27"/>
        <v/>
      </c>
      <c r="I201" s="18" t="str">
        <f t="shared" si="32"/>
        <v/>
      </c>
      <c r="J201" s="18" t="str">
        <f t="shared" si="33"/>
        <v/>
      </c>
      <c r="K201" s="18" t="str">
        <f t="shared" si="34"/>
        <v/>
      </c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</row>
    <row r="202" spans="3:39" ht="17.100000000000001" customHeight="1" x14ac:dyDescent="0.3">
      <c r="C202" s="10" t="str">
        <f t="shared" si="28"/>
        <v/>
      </c>
      <c r="D202" s="7"/>
      <c r="E202" s="11" t="str">
        <f t="shared" si="29"/>
        <v/>
      </c>
      <c r="F202" s="12" t="str">
        <f t="shared" si="30"/>
        <v/>
      </c>
      <c r="G202" s="12" t="str">
        <f t="shared" si="31"/>
        <v/>
      </c>
      <c r="H202" s="12" t="str">
        <f t="shared" si="27"/>
        <v/>
      </c>
      <c r="I202" s="12" t="str">
        <f t="shared" si="32"/>
        <v/>
      </c>
      <c r="J202" s="12" t="str">
        <f t="shared" si="33"/>
        <v/>
      </c>
      <c r="K202" s="12" t="str">
        <f t="shared" si="34"/>
        <v/>
      </c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</row>
    <row r="203" spans="3:39" ht="17.100000000000001" customHeight="1" x14ac:dyDescent="0.3">
      <c r="C203" s="16" t="str">
        <f t="shared" si="28"/>
        <v/>
      </c>
      <c r="D203" s="7"/>
      <c r="E203" s="17" t="str">
        <f t="shared" si="29"/>
        <v/>
      </c>
      <c r="F203" s="18" t="str">
        <f t="shared" si="30"/>
        <v/>
      </c>
      <c r="G203" s="18" t="str">
        <f t="shared" si="31"/>
        <v/>
      </c>
      <c r="H203" s="18" t="str">
        <f t="shared" si="27"/>
        <v/>
      </c>
      <c r="I203" s="18" t="str">
        <f t="shared" si="32"/>
        <v/>
      </c>
      <c r="J203" s="18" t="str">
        <f t="shared" si="33"/>
        <v/>
      </c>
      <c r="K203" s="18" t="str">
        <f t="shared" si="34"/>
        <v/>
      </c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</row>
    <row r="204" spans="3:39" ht="17.100000000000001" customHeight="1" x14ac:dyDescent="0.3">
      <c r="C204" s="10" t="str">
        <f t="shared" si="28"/>
        <v/>
      </c>
      <c r="D204" s="7"/>
      <c r="E204" s="11" t="str">
        <f t="shared" si="29"/>
        <v/>
      </c>
      <c r="F204" s="12" t="str">
        <f t="shared" si="30"/>
        <v/>
      </c>
      <c r="G204" s="12" t="str">
        <f t="shared" si="31"/>
        <v/>
      </c>
      <c r="H204" s="12" t="str">
        <f t="shared" si="27"/>
        <v/>
      </c>
      <c r="I204" s="12" t="str">
        <f t="shared" si="32"/>
        <v/>
      </c>
      <c r="J204" s="12" t="str">
        <f t="shared" si="33"/>
        <v/>
      </c>
      <c r="K204" s="12" t="str">
        <f t="shared" si="34"/>
        <v/>
      </c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</row>
    <row r="205" spans="3:39" ht="17.100000000000001" customHeight="1" x14ac:dyDescent="0.3">
      <c r="C205" s="16" t="str">
        <f t="shared" si="28"/>
        <v/>
      </c>
      <c r="D205" s="7"/>
      <c r="E205" s="17" t="str">
        <f t="shared" si="29"/>
        <v/>
      </c>
      <c r="F205" s="18" t="str">
        <f t="shared" si="30"/>
        <v/>
      </c>
      <c r="G205" s="18" t="str">
        <f t="shared" si="31"/>
        <v/>
      </c>
      <c r="H205" s="18" t="str">
        <f t="shared" si="27"/>
        <v/>
      </c>
      <c r="I205" s="18" t="str">
        <f t="shared" si="32"/>
        <v/>
      </c>
      <c r="J205" s="18" t="str">
        <f t="shared" si="33"/>
        <v/>
      </c>
      <c r="K205" s="18" t="str">
        <f t="shared" si="34"/>
        <v/>
      </c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</row>
    <row r="206" spans="3:39" ht="17.100000000000001" customHeight="1" x14ac:dyDescent="0.3">
      <c r="C206" s="10" t="str">
        <f t="shared" si="28"/>
        <v/>
      </c>
      <c r="D206" s="7"/>
      <c r="E206" s="11" t="str">
        <f t="shared" si="29"/>
        <v/>
      </c>
      <c r="F206" s="12" t="str">
        <f t="shared" si="30"/>
        <v/>
      </c>
      <c r="G206" s="12" t="str">
        <f t="shared" si="31"/>
        <v/>
      </c>
      <c r="H206" s="12" t="str">
        <f t="shared" si="27"/>
        <v/>
      </c>
      <c r="I206" s="12" t="str">
        <f t="shared" si="32"/>
        <v/>
      </c>
      <c r="J206" s="12" t="str">
        <f t="shared" si="33"/>
        <v/>
      </c>
      <c r="K206" s="12" t="str">
        <f t="shared" si="34"/>
        <v/>
      </c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</row>
    <row r="207" spans="3:39" ht="17.100000000000001" customHeight="1" x14ac:dyDescent="0.3">
      <c r="C207" s="16" t="str">
        <f t="shared" si="28"/>
        <v/>
      </c>
      <c r="D207" s="7"/>
      <c r="E207" s="17" t="str">
        <f t="shared" si="29"/>
        <v/>
      </c>
      <c r="F207" s="18" t="str">
        <f t="shared" si="30"/>
        <v/>
      </c>
      <c r="G207" s="18" t="str">
        <f t="shared" si="31"/>
        <v/>
      </c>
      <c r="H207" s="18" t="str">
        <f t="shared" si="27"/>
        <v/>
      </c>
      <c r="I207" s="18" t="str">
        <f t="shared" si="32"/>
        <v/>
      </c>
      <c r="J207" s="18" t="str">
        <f t="shared" si="33"/>
        <v/>
      </c>
      <c r="K207" s="18" t="str">
        <f t="shared" si="34"/>
        <v/>
      </c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</row>
    <row r="208" spans="3:39" ht="17.100000000000001" customHeight="1" x14ac:dyDescent="0.3">
      <c r="C208" s="10" t="str">
        <f t="shared" si="28"/>
        <v/>
      </c>
      <c r="D208" s="7"/>
      <c r="E208" s="11" t="str">
        <f t="shared" si="29"/>
        <v/>
      </c>
      <c r="F208" s="12" t="str">
        <f t="shared" si="30"/>
        <v/>
      </c>
      <c r="G208" s="12" t="str">
        <f t="shared" si="31"/>
        <v/>
      </c>
      <c r="H208" s="12" t="str">
        <f t="shared" si="27"/>
        <v/>
      </c>
      <c r="I208" s="12" t="str">
        <f t="shared" si="32"/>
        <v/>
      </c>
      <c r="J208" s="12" t="str">
        <f t="shared" si="33"/>
        <v/>
      </c>
      <c r="K208" s="12" t="str">
        <f t="shared" si="34"/>
        <v/>
      </c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</row>
    <row r="209" spans="3:39" ht="17.100000000000001" customHeight="1" x14ac:dyDescent="0.3">
      <c r="C209" s="16" t="str">
        <f t="shared" si="28"/>
        <v/>
      </c>
      <c r="D209" s="7"/>
      <c r="E209" s="17" t="str">
        <f t="shared" si="29"/>
        <v/>
      </c>
      <c r="F209" s="18" t="str">
        <f t="shared" si="30"/>
        <v/>
      </c>
      <c r="G209" s="18" t="str">
        <f t="shared" si="31"/>
        <v/>
      </c>
      <c r="H209" s="18" t="str">
        <f t="shared" si="27"/>
        <v/>
      </c>
      <c r="I209" s="18" t="str">
        <f t="shared" si="32"/>
        <v/>
      </c>
      <c r="J209" s="18" t="str">
        <f t="shared" si="33"/>
        <v/>
      </c>
      <c r="K209" s="18" t="str">
        <f t="shared" si="34"/>
        <v/>
      </c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</row>
    <row r="210" spans="3:39" ht="17.100000000000001" customHeight="1" x14ac:dyDescent="0.3">
      <c r="C210" s="10" t="str">
        <f t="shared" si="28"/>
        <v/>
      </c>
      <c r="D210" s="7"/>
      <c r="E210" s="11" t="str">
        <f t="shared" si="29"/>
        <v/>
      </c>
      <c r="F210" s="12" t="str">
        <f t="shared" si="30"/>
        <v/>
      </c>
      <c r="G210" s="12" t="str">
        <f t="shared" si="31"/>
        <v/>
      </c>
      <c r="H210" s="12" t="str">
        <f t="shared" si="27"/>
        <v/>
      </c>
      <c r="I210" s="12" t="str">
        <f t="shared" si="32"/>
        <v/>
      </c>
      <c r="J210" s="12" t="str">
        <f t="shared" si="33"/>
        <v/>
      </c>
      <c r="K210" s="12" t="str">
        <f t="shared" si="34"/>
        <v/>
      </c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</row>
    <row r="211" spans="3:39" ht="17.100000000000001" customHeight="1" x14ac:dyDescent="0.3">
      <c r="C211" s="16" t="str">
        <f t="shared" si="28"/>
        <v/>
      </c>
      <c r="D211" s="7"/>
      <c r="E211" s="17" t="str">
        <f t="shared" si="29"/>
        <v/>
      </c>
      <c r="F211" s="18" t="str">
        <f t="shared" si="30"/>
        <v/>
      </c>
      <c r="G211" s="18" t="str">
        <f t="shared" si="31"/>
        <v/>
      </c>
      <c r="H211" s="18" t="str">
        <f t="shared" si="27"/>
        <v/>
      </c>
      <c r="I211" s="18" t="str">
        <f t="shared" si="32"/>
        <v/>
      </c>
      <c r="J211" s="18" t="str">
        <f t="shared" si="33"/>
        <v/>
      </c>
      <c r="K211" s="18" t="str">
        <f t="shared" si="34"/>
        <v/>
      </c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</row>
    <row r="212" spans="3:39" ht="17.100000000000001" customHeight="1" x14ac:dyDescent="0.3">
      <c r="C212" s="10" t="str">
        <f t="shared" si="28"/>
        <v/>
      </c>
      <c r="D212" s="7"/>
      <c r="E212" s="11" t="str">
        <f t="shared" si="29"/>
        <v/>
      </c>
      <c r="F212" s="12" t="str">
        <f t="shared" si="30"/>
        <v/>
      </c>
      <c r="G212" s="12" t="str">
        <f t="shared" si="31"/>
        <v/>
      </c>
      <c r="H212" s="12" t="str">
        <f t="shared" si="27"/>
        <v/>
      </c>
      <c r="I212" s="12" t="str">
        <f t="shared" si="32"/>
        <v/>
      </c>
      <c r="J212" s="12" t="str">
        <f t="shared" si="33"/>
        <v/>
      </c>
      <c r="K212" s="12" t="str">
        <f t="shared" si="34"/>
        <v/>
      </c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</row>
    <row r="213" spans="3:39" ht="17.100000000000001" customHeight="1" x14ac:dyDescent="0.3">
      <c r="C213" s="16" t="str">
        <f t="shared" si="28"/>
        <v/>
      </c>
      <c r="D213" s="7"/>
      <c r="E213" s="17" t="str">
        <f t="shared" si="29"/>
        <v/>
      </c>
      <c r="F213" s="18" t="str">
        <f t="shared" si="30"/>
        <v/>
      </c>
      <c r="G213" s="18" t="str">
        <f t="shared" si="31"/>
        <v/>
      </c>
      <c r="H213" s="18" t="str">
        <f t="shared" si="27"/>
        <v/>
      </c>
      <c r="I213" s="18" t="str">
        <f t="shared" si="32"/>
        <v/>
      </c>
      <c r="J213" s="18" t="str">
        <f t="shared" si="33"/>
        <v/>
      </c>
      <c r="K213" s="18" t="str">
        <f t="shared" si="34"/>
        <v/>
      </c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</row>
    <row r="214" spans="3:39" ht="17.100000000000001" customHeight="1" x14ac:dyDescent="0.3">
      <c r="C214" s="10" t="str">
        <f t="shared" si="28"/>
        <v/>
      </c>
      <c r="D214" s="7"/>
      <c r="E214" s="11" t="str">
        <f t="shared" si="29"/>
        <v/>
      </c>
      <c r="F214" s="12" t="str">
        <f t="shared" si="30"/>
        <v/>
      </c>
      <c r="G214" s="12" t="str">
        <f t="shared" si="31"/>
        <v/>
      </c>
      <c r="H214" s="12" t="str">
        <f t="shared" si="27"/>
        <v/>
      </c>
      <c r="I214" s="12" t="str">
        <f t="shared" si="32"/>
        <v/>
      </c>
      <c r="J214" s="12" t="str">
        <f t="shared" si="33"/>
        <v/>
      </c>
      <c r="K214" s="12" t="str">
        <f t="shared" si="34"/>
        <v/>
      </c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</row>
    <row r="215" spans="3:39" ht="17.100000000000001" customHeight="1" x14ac:dyDescent="0.3">
      <c r="C215" s="16" t="str">
        <f t="shared" si="28"/>
        <v/>
      </c>
      <c r="D215" s="7"/>
      <c r="E215" s="17" t="str">
        <f t="shared" si="29"/>
        <v/>
      </c>
      <c r="F215" s="18" t="str">
        <f t="shared" si="30"/>
        <v/>
      </c>
      <c r="G215" s="18" t="str">
        <f t="shared" si="31"/>
        <v/>
      </c>
      <c r="H215" s="18" t="str">
        <f t="shared" si="27"/>
        <v/>
      </c>
      <c r="I215" s="18" t="str">
        <f t="shared" si="32"/>
        <v/>
      </c>
      <c r="J215" s="18" t="str">
        <f t="shared" si="33"/>
        <v/>
      </c>
      <c r="K215" s="18" t="str">
        <f t="shared" si="34"/>
        <v/>
      </c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</row>
    <row r="216" spans="3:39" ht="17.100000000000001" customHeight="1" x14ac:dyDescent="0.3">
      <c r="C216" s="10" t="str">
        <f t="shared" si="28"/>
        <v/>
      </c>
      <c r="D216" s="7"/>
      <c r="E216" s="11" t="str">
        <f t="shared" si="29"/>
        <v/>
      </c>
      <c r="F216" s="12" t="str">
        <f t="shared" si="30"/>
        <v/>
      </c>
      <c r="G216" s="12" t="str">
        <f t="shared" si="31"/>
        <v/>
      </c>
      <c r="H216" s="12" t="str">
        <f t="shared" si="27"/>
        <v/>
      </c>
      <c r="I216" s="12" t="str">
        <f t="shared" si="32"/>
        <v/>
      </c>
      <c r="J216" s="12" t="str">
        <f t="shared" si="33"/>
        <v/>
      </c>
      <c r="K216" s="12" t="str">
        <f t="shared" si="34"/>
        <v/>
      </c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</row>
    <row r="217" spans="3:39" ht="17.100000000000001" customHeight="1" x14ac:dyDescent="0.3">
      <c r="C217" s="16" t="str">
        <f t="shared" si="28"/>
        <v/>
      </c>
      <c r="D217" s="7"/>
      <c r="E217" s="17" t="str">
        <f t="shared" si="29"/>
        <v/>
      </c>
      <c r="F217" s="18" t="str">
        <f t="shared" si="30"/>
        <v/>
      </c>
      <c r="G217" s="18" t="str">
        <f t="shared" si="31"/>
        <v/>
      </c>
      <c r="H217" s="18" t="str">
        <f t="shared" si="27"/>
        <v/>
      </c>
      <c r="I217" s="18" t="str">
        <f t="shared" si="32"/>
        <v/>
      </c>
      <c r="J217" s="18" t="str">
        <f t="shared" si="33"/>
        <v/>
      </c>
      <c r="K217" s="18" t="str">
        <f t="shared" si="34"/>
        <v/>
      </c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</row>
    <row r="218" spans="3:39" ht="17.100000000000001" customHeight="1" x14ac:dyDescent="0.3">
      <c r="C218" s="10" t="str">
        <f t="shared" si="28"/>
        <v/>
      </c>
      <c r="D218" s="7"/>
      <c r="E218" s="11" t="str">
        <f t="shared" si="29"/>
        <v/>
      </c>
      <c r="F218" s="12" t="str">
        <f t="shared" si="30"/>
        <v/>
      </c>
      <c r="G218" s="12" t="str">
        <f t="shared" si="31"/>
        <v/>
      </c>
      <c r="H218" s="12" t="str">
        <f t="shared" ref="H218:H281" si="35">IF(C218="","",(IF(C218&lt;=$C$19,IF(D218&gt;0,F218+D218-G218,F218-G218),0)))</f>
        <v/>
      </c>
      <c r="I218" s="12" t="str">
        <f t="shared" si="32"/>
        <v/>
      </c>
      <c r="J218" s="12" t="str">
        <f t="shared" si="33"/>
        <v/>
      </c>
      <c r="K218" s="12" t="str">
        <f t="shared" si="34"/>
        <v/>
      </c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</row>
    <row r="219" spans="3:39" ht="17.100000000000001" customHeight="1" x14ac:dyDescent="0.3">
      <c r="C219" s="16" t="str">
        <f t="shared" si="28"/>
        <v/>
      </c>
      <c r="D219" s="7"/>
      <c r="E219" s="17" t="str">
        <f t="shared" si="29"/>
        <v/>
      </c>
      <c r="F219" s="18" t="str">
        <f t="shared" si="30"/>
        <v/>
      </c>
      <c r="G219" s="18" t="str">
        <f t="shared" si="31"/>
        <v/>
      </c>
      <c r="H219" s="18" t="str">
        <f t="shared" si="35"/>
        <v/>
      </c>
      <c r="I219" s="18" t="str">
        <f t="shared" si="32"/>
        <v/>
      </c>
      <c r="J219" s="18" t="str">
        <f t="shared" si="33"/>
        <v/>
      </c>
      <c r="K219" s="18" t="str">
        <f t="shared" si="34"/>
        <v/>
      </c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</row>
    <row r="220" spans="3:39" ht="17.100000000000001" customHeight="1" x14ac:dyDescent="0.3">
      <c r="C220" s="10" t="str">
        <f t="shared" si="28"/>
        <v/>
      </c>
      <c r="D220" s="7"/>
      <c r="E220" s="11" t="str">
        <f t="shared" si="29"/>
        <v/>
      </c>
      <c r="F220" s="12" t="str">
        <f t="shared" si="30"/>
        <v/>
      </c>
      <c r="G220" s="12" t="str">
        <f t="shared" si="31"/>
        <v/>
      </c>
      <c r="H220" s="12" t="str">
        <f t="shared" si="35"/>
        <v/>
      </c>
      <c r="I220" s="12" t="str">
        <f t="shared" si="32"/>
        <v/>
      </c>
      <c r="J220" s="12" t="str">
        <f t="shared" si="33"/>
        <v/>
      </c>
      <c r="K220" s="12" t="str">
        <f t="shared" si="34"/>
        <v/>
      </c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</row>
    <row r="221" spans="3:39" ht="17.100000000000001" customHeight="1" x14ac:dyDescent="0.3">
      <c r="C221" s="16" t="str">
        <f t="shared" si="28"/>
        <v/>
      </c>
      <c r="D221" s="7"/>
      <c r="E221" s="17" t="str">
        <f t="shared" si="29"/>
        <v/>
      </c>
      <c r="F221" s="18" t="str">
        <f t="shared" si="30"/>
        <v/>
      </c>
      <c r="G221" s="18" t="str">
        <f t="shared" si="31"/>
        <v/>
      </c>
      <c r="H221" s="18" t="str">
        <f t="shared" si="35"/>
        <v/>
      </c>
      <c r="I221" s="18" t="str">
        <f t="shared" si="32"/>
        <v/>
      </c>
      <c r="J221" s="18" t="str">
        <f t="shared" si="33"/>
        <v/>
      </c>
      <c r="K221" s="18" t="str">
        <f t="shared" si="34"/>
        <v/>
      </c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</row>
    <row r="222" spans="3:39" ht="17.100000000000001" customHeight="1" x14ac:dyDescent="0.3">
      <c r="C222" s="10" t="str">
        <f t="shared" si="28"/>
        <v/>
      </c>
      <c r="D222" s="7"/>
      <c r="E222" s="11" t="str">
        <f t="shared" si="29"/>
        <v/>
      </c>
      <c r="F222" s="12" t="str">
        <f t="shared" si="30"/>
        <v/>
      </c>
      <c r="G222" s="12" t="str">
        <f t="shared" si="31"/>
        <v/>
      </c>
      <c r="H222" s="12" t="str">
        <f t="shared" si="35"/>
        <v/>
      </c>
      <c r="I222" s="12" t="str">
        <f t="shared" si="32"/>
        <v/>
      </c>
      <c r="J222" s="12" t="str">
        <f t="shared" si="33"/>
        <v/>
      </c>
      <c r="K222" s="12" t="str">
        <f t="shared" si="34"/>
        <v/>
      </c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</row>
    <row r="223" spans="3:39" ht="17.100000000000001" customHeight="1" x14ac:dyDescent="0.3">
      <c r="C223" s="16" t="str">
        <f t="shared" si="28"/>
        <v/>
      </c>
      <c r="D223" s="7"/>
      <c r="E223" s="17" t="str">
        <f t="shared" si="29"/>
        <v/>
      </c>
      <c r="F223" s="18" t="str">
        <f t="shared" si="30"/>
        <v/>
      </c>
      <c r="G223" s="18" t="str">
        <f t="shared" si="31"/>
        <v/>
      </c>
      <c r="H223" s="18" t="str">
        <f t="shared" si="35"/>
        <v/>
      </c>
      <c r="I223" s="18" t="str">
        <f t="shared" si="32"/>
        <v/>
      </c>
      <c r="J223" s="18" t="str">
        <f t="shared" si="33"/>
        <v/>
      </c>
      <c r="K223" s="18" t="str">
        <f t="shared" si="34"/>
        <v/>
      </c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</row>
    <row r="224" spans="3:39" ht="17.100000000000001" customHeight="1" x14ac:dyDescent="0.3">
      <c r="C224" s="10" t="str">
        <f t="shared" ref="C224:C287" si="36">IF(C223&gt;=$C$19,"",C223+1)</f>
        <v/>
      </c>
      <c r="D224" s="7"/>
      <c r="E224" s="11" t="str">
        <f t="shared" ref="E224:E287" si="37">IF(C224="","",E223-1)</f>
        <v/>
      </c>
      <c r="F224" s="12" t="str">
        <f t="shared" ref="F224:F287" si="38">IF(C224="","",IF(AND(C224&lt;=$C$19,C224&lt;=$C$17,$C$15="Capital e Intereses"),0,IF(AND(C224&lt;=$C$19,C224&lt;=$C$17,$C$15="Capital"),(I223)*$C$21,(I223)*($C$7/$C$13)/((1-(1/(1+$C$7/$C$13)^E224))))))</f>
        <v/>
      </c>
      <c r="G224" s="12" t="str">
        <f t="shared" ref="G224:G287" si="39">IF(C224="","",IF(AND(C224&lt;=$C$19,C224&lt;=$C$17,$C$15="Capital e Intereses"),0,IF(AND(C224&lt;=$C$20,C224&lt;=$C$17,$C$15="Capital"),(I223)*$C$21,((I223)*$C$7/$C$13))))</f>
        <v/>
      </c>
      <c r="H224" s="12" t="str">
        <f t="shared" si="35"/>
        <v/>
      </c>
      <c r="I224" s="12" t="str">
        <f t="shared" ref="I224:I287" si="40">IF(C224="","",IF(AND(C224&lt;=$C$19,C224&lt;=$C$17,$C$15="Capital e Intereses"),(I223*(1+$C$21)-H224),I223-H224))</f>
        <v/>
      </c>
      <c r="J224" s="12" t="str">
        <f t="shared" ref="J224:J287" si="41">IF(C224="","",J223+G224)</f>
        <v/>
      </c>
      <c r="K224" s="12" t="str">
        <f t="shared" ref="K224:K287" si="42">IF(C224="","",K223+H224)</f>
        <v/>
      </c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</row>
    <row r="225" spans="3:39" ht="17.100000000000001" customHeight="1" x14ac:dyDescent="0.3">
      <c r="C225" s="16" t="str">
        <f t="shared" si="36"/>
        <v/>
      </c>
      <c r="D225" s="7"/>
      <c r="E225" s="17" t="str">
        <f t="shared" si="37"/>
        <v/>
      </c>
      <c r="F225" s="18" t="str">
        <f t="shared" si="38"/>
        <v/>
      </c>
      <c r="G225" s="18" t="str">
        <f t="shared" si="39"/>
        <v/>
      </c>
      <c r="H225" s="18" t="str">
        <f t="shared" si="35"/>
        <v/>
      </c>
      <c r="I225" s="18" t="str">
        <f t="shared" si="40"/>
        <v/>
      </c>
      <c r="J225" s="18" t="str">
        <f t="shared" si="41"/>
        <v/>
      </c>
      <c r="K225" s="18" t="str">
        <f t="shared" si="42"/>
        <v/>
      </c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</row>
    <row r="226" spans="3:39" ht="17.100000000000001" customHeight="1" x14ac:dyDescent="0.3">
      <c r="C226" s="10" t="str">
        <f t="shared" si="36"/>
        <v/>
      </c>
      <c r="D226" s="7"/>
      <c r="E226" s="11" t="str">
        <f t="shared" si="37"/>
        <v/>
      </c>
      <c r="F226" s="12" t="str">
        <f t="shared" si="38"/>
        <v/>
      </c>
      <c r="G226" s="12" t="str">
        <f t="shared" si="39"/>
        <v/>
      </c>
      <c r="H226" s="12" t="str">
        <f t="shared" si="35"/>
        <v/>
      </c>
      <c r="I226" s="12" t="str">
        <f t="shared" si="40"/>
        <v/>
      </c>
      <c r="J226" s="12" t="str">
        <f t="shared" si="41"/>
        <v/>
      </c>
      <c r="K226" s="12" t="str">
        <f t="shared" si="42"/>
        <v/>
      </c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</row>
    <row r="227" spans="3:39" ht="17.100000000000001" customHeight="1" x14ac:dyDescent="0.3">
      <c r="C227" s="16" t="str">
        <f t="shared" si="36"/>
        <v/>
      </c>
      <c r="D227" s="7"/>
      <c r="E227" s="17" t="str">
        <f t="shared" si="37"/>
        <v/>
      </c>
      <c r="F227" s="18" t="str">
        <f t="shared" si="38"/>
        <v/>
      </c>
      <c r="G227" s="18" t="str">
        <f t="shared" si="39"/>
        <v/>
      </c>
      <c r="H227" s="18" t="str">
        <f t="shared" si="35"/>
        <v/>
      </c>
      <c r="I227" s="18" t="str">
        <f t="shared" si="40"/>
        <v/>
      </c>
      <c r="J227" s="18" t="str">
        <f t="shared" si="41"/>
        <v/>
      </c>
      <c r="K227" s="18" t="str">
        <f t="shared" si="42"/>
        <v/>
      </c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</row>
    <row r="228" spans="3:39" ht="17.100000000000001" customHeight="1" x14ac:dyDescent="0.3">
      <c r="C228" s="10" t="str">
        <f t="shared" si="36"/>
        <v/>
      </c>
      <c r="D228" s="7"/>
      <c r="E228" s="11" t="str">
        <f t="shared" si="37"/>
        <v/>
      </c>
      <c r="F228" s="12" t="str">
        <f t="shared" si="38"/>
        <v/>
      </c>
      <c r="G228" s="12" t="str">
        <f t="shared" si="39"/>
        <v/>
      </c>
      <c r="H228" s="12" t="str">
        <f t="shared" si="35"/>
        <v/>
      </c>
      <c r="I228" s="12" t="str">
        <f t="shared" si="40"/>
        <v/>
      </c>
      <c r="J228" s="12" t="str">
        <f t="shared" si="41"/>
        <v/>
      </c>
      <c r="K228" s="12" t="str">
        <f t="shared" si="42"/>
        <v/>
      </c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</row>
    <row r="229" spans="3:39" ht="17.100000000000001" customHeight="1" x14ac:dyDescent="0.3">
      <c r="C229" s="16" t="str">
        <f t="shared" si="36"/>
        <v/>
      </c>
      <c r="D229" s="7"/>
      <c r="E229" s="17" t="str">
        <f t="shared" si="37"/>
        <v/>
      </c>
      <c r="F229" s="18" t="str">
        <f t="shared" si="38"/>
        <v/>
      </c>
      <c r="G229" s="18" t="str">
        <f t="shared" si="39"/>
        <v/>
      </c>
      <c r="H229" s="18" t="str">
        <f t="shared" si="35"/>
        <v/>
      </c>
      <c r="I229" s="18" t="str">
        <f t="shared" si="40"/>
        <v/>
      </c>
      <c r="J229" s="18" t="str">
        <f t="shared" si="41"/>
        <v/>
      </c>
      <c r="K229" s="18" t="str">
        <f t="shared" si="42"/>
        <v/>
      </c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</row>
    <row r="230" spans="3:39" ht="17.100000000000001" customHeight="1" x14ac:dyDescent="0.3">
      <c r="C230" s="10" t="str">
        <f t="shared" si="36"/>
        <v/>
      </c>
      <c r="D230" s="7"/>
      <c r="E230" s="11" t="str">
        <f t="shared" si="37"/>
        <v/>
      </c>
      <c r="F230" s="12" t="str">
        <f t="shared" si="38"/>
        <v/>
      </c>
      <c r="G230" s="12" t="str">
        <f t="shared" si="39"/>
        <v/>
      </c>
      <c r="H230" s="12" t="str">
        <f t="shared" si="35"/>
        <v/>
      </c>
      <c r="I230" s="12" t="str">
        <f t="shared" si="40"/>
        <v/>
      </c>
      <c r="J230" s="12" t="str">
        <f t="shared" si="41"/>
        <v/>
      </c>
      <c r="K230" s="12" t="str">
        <f t="shared" si="42"/>
        <v/>
      </c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</row>
    <row r="231" spans="3:39" ht="17.100000000000001" customHeight="1" x14ac:dyDescent="0.3">
      <c r="C231" s="16" t="str">
        <f t="shared" si="36"/>
        <v/>
      </c>
      <c r="D231" s="7"/>
      <c r="E231" s="17" t="str">
        <f t="shared" si="37"/>
        <v/>
      </c>
      <c r="F231" s="18" t="str">
        <f t="shared" si="38"/>
        <v/>
      </c>
      <c r="G231" s="18" t="str">
        <f t="shared" si="39"/>
        <v/>
      </c>
      <c r="H231" s="18" t="str">
        <f t="shared" si="35"/>
        <v/>
      </c>
      <c r="I231" s="18" t="str">
        <f t="shared" si="40"/>
        <v/>
      </c>
      <c r="J231" s="18" t="str">
        <f t="shared" si="41"/>
        <v/>
      </c>
      <c r="K231" s="18" t="str">
        <f t="shared" si="42"/>
        <v/>
      </c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</row>
    <row r="232" spans="3:39" ht="17.100000000000001" customHeight="1" x14ac:dyDescent="0.3">
      <c r="C232" s="10" t="str">
        <f t="shared" si="36"/>
        <v/>
      </c>
      <c r="D232" s="7"/>
      <c r="E232" s="11" t="str">
        <f t="shared" si="37"/>
        <v/>
      </c>
      <c r="F232" s="12" t="str">
        <f t="shared" si="38"/>
        <v/>
      </c>
      <c r="G232" s="12" t="str">
        <f t="shared" si="39"/>
        <v/>
      </c>
      <c r="H232" s="12" t="str">
        <f t="shared" si="35"/>
        <v/>
      </c>
      <c r="I232" s="12" t="str">
        <f t="shared" si="40"/>
        <v/>
      </c>
      <c r="J232" s="12" t="str">
        <f t="shared" si="41"/>
        <v/>
      </c>
      <c r="K232" s="12" t="str">
        <f t="shared" si="42"/>
        <v/>
      </c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</row>
    <row r="233" spans="3:39" ht="17.100000000000001" customHeight="1" x14ac:dyDescent="0.3">
      <c r="C233" s="16" t="str">
        <f t="shared" si="36"/>
        <v/>
      </c>
      <c r="D233" s="7"/>
      <c r="E233" s="17" t="str">
        <f t="shared" si="37"/>
        <v/>
      </c>
      <c r="F233" s="18" t="str">
        <f t="shared" si="38"/>
        <v/>
      </c>
      <c r="G233" s="18" t="str">
        <f t="shared" si="39"/>
        <v/>
      </c>
      <c r="H233" s="18" t="str">
        <f t="shared" si="35"/>
        <v/>
      </c>
      <c r="I233" s="18" t="str">
        <f t="shared" si="40"/>
        <v/>
      </c>
      <c r="J233" s="18" t="str">
        <f t="shared" si="41"/>
        <v/>
      </c>
      <c r="K233" s="18" t="str">
        <f t="shared" si="42"/>
        <v/>
      </c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</row>
    <row r="234" spans="3:39" ht="17.100000000000001" customHeight="1" x14ac:dyDescent="0.3">
      <c r="C234" s="10" t="str">
        <f t="shared" si="36"/>
        <v/>
      </c>
      <c r="D234" s="7"/>
      <c r="E234" s="11" t="str">
        <f t="shared" si="37"/>
        <v/>
      </c>
      <c r="F234" s="12" t="str">
        <f t="shared" si="38"/>
        <v/>
      </c>
      <c r="G234" s="12" t="str">
        <f t="shared" si="39"/>
        <v/>
      </c>
      <c r="H234" s="12" t="str">
        <f t="shared" si="35"/>
        <v/>
      </c>
      <c r="I234" s="12" t="str">
        <f t="shared" si="40"/>
        <v/>
      </c>
      <c r="J234" s="12" t="str">
        <f t="shared" si="41"/>
        <v/>
      </c>
      <c r="K234" s="12" t="str">
        <f t="shared" si="42"/>
        <v/>
      </c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</row>
    <row r="235" spans="3:39" ht="17.100000000000001" customHeight="1" x14ac:dyDescent="0.3">
      <c r="C235" s="16" t="str">
        <f t="shared" si="36"/>
        <v/>
      </c>
      <c r="D235" s="7"/>
      <c r="E235" s="17" t="str">
        <f t="shared" si="37"/>
        <v/>
      </c>
      <c r="F235" s="18" t="str">
        <f t="shared" si="38"/>
        <v/>
      </c>
      <c r="G235" s="18" t="str">
        <f t="shared" si="39"/>
        <v/>
      </c>
      <c r="H235" s="18" t="str">
        <f t="shared" si="35"/>
        <v/>
      </c>
      <c r="I235" s="18" t="str">
        <f t="shared" si="40"/>
        <v/>
      </c>
      <c r="J235" s="18" t="str">
        <f t="shared" si="41"/>
        <v/>
      </c>
      <c r="K235" s="18" t="str">
        <f t="shared" si="42"/>
        <v/>
      </c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</row>
    <row r="236" spans="3:39" ht="17.100000000000001" customHeight="1" x14ac:dyDescent="0.3">
      <c r="C236" s="10" t="str">
        <f t="shared" si="36"/>
        <v/>
      </c>
      <c r="D236" s="7"/>
      <c r="E236" s="11" t="str">
        <f t="shared" si="37"/>
        <v/>
      </c>
      <c r="F236" s="12" t="str">
        <f t="shared" si="38"/>
        <v/>
      </c>
      <c r="G236" s="12" t="str">
        <f t="shared" si="39"/>
        <v/>
      </c>
      <c r="H236" s="12" t="str">
        <f t="shared" si="35"/>
        <v/>
      </c>
      <c r="I236" s="12" t="str">
        <f t="shared" si="40"/>
        <v/>
      </c>
      <c r="J236" s="12" t="str">
        <f t="shared" si="41"/>
        <v/>
      </c>
      <c r="K236" s="12" t="str">
        <f t="shared" si="42"/>
        <v/>
      </c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</row>
    <row r="237" spans="3:39" ht="17.100000000000001" customHeight="1" x14ac:dyDescent="0.3">
      <c r="C237" s="16" t="str">
        <f t="shared" si="36"/>
        <v/>
      </c>
      <c r="D237" s="7"/>
      <c r="E237" s="17" t="str">
        <f t="shared" si="37"/>
        <v/>
      </c>
      <c r="F237" s="18" t="str">
        <f t="shared" si="38"/>
        <v/>
      </c>
      <c r="G237" s="18" t="str">
        <f t="shared" si="39"/>
        <v/>
      </c>
      <c r="H237" s="18" t="str">
        <f t="shared" si="35"/>
        <v/>
      </c>
      <c r="I237" s="18" t="str">
        <f t="shared" si="40"/>
        <v/>
      </c>
      <c r="J237" s="18" t="str">
        <f t="shared" si="41"/>
        <v/>
      </c>
      <c r="K237" s="18" t="str">
        <f t="shared" si="42"/>
        <v/>
      </c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</row>
    <row r="238" spans="3:39" ht="17.100000000000001" customHeight="1" x14ac:dyDescent="0.3">
      <c r="C238" s="10" t="str">
        <f t="shared" si="36"/>
        <v/>
      </c>
      <c r="D238" s="7"/>
      <c r="E238" s="11" t="str">
        <f t="shared" si="37"/>
        <v/>
      </c>
      <c r="F238" s="12" t="str">
        <f t="shared" si="38"/>
        <v/>
      </c>
      <c r="G238" s="12" t="str">
        <f t="shared" si="39"/>
        <v/>
      </c>
      <c r="H238" s="12" t="str">
        <f t="shared" si="35"/>
        <v/>
      </c>
      <c r="I238" s="12" t="str">
        <f t="shared" si="40"/>
        <v/>
      </c>
      <c r="J238" s="12" t="str">
        <f t="shared" si="41"/>
        <v/>
      </c>
      <c r="K238" s="12" t="str">
        <f t="shared" si="42"/>
        <v/>
      </c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</row>
    <row r="239" spans="3:39" ht="17.100000000000001" customHeight="1" x14ac:dyDescent="0.3">
      <c r="C239" s="16" t="str">
        <f t="shared" si="36"/>
        <v/>
      </c>
      <c r="D239" s="7"/>
      <c r="E239" s="17" t="str">
        <f t="shared" si="37"/>
        <v/>
      </c>
      <c r="F239" s="18" t="str">
        <f t="shared" si="38"/>
        <v/>
      </c>
      <c r="G239" s="18" t="str">
        <f t="shared" si="39"/>
        <v/>
      </c>
      <c r="H239" s="18" t="str">
        <f t="shared" si="35"/>
        <v/>
      </c>
      <c r="I239" s="18" t="str">
        <f t="shared" si="40"/>
        <v/>
      </c>
      <c r="J239" s="18" t="str">
        <f t="shared" si="41"/>
        <v/>
      </c>
      <c r="K239" s="18" t="str">
        <f t="shared" si="42"/>
        <v/>
      </c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</row>
    <row r="240" spans="3:39" ht="17.100000000000001" customHeight="1" x14ac:dyDescent="0.3">
      <c r="C240" s="10" t="str">
        <f t="shared" si="36"/>
        <v/>
      </c>
      <c r="D240" s="7"/>
      <c r="E240" s="11" t="str">
        <f t="shared" si="37"/>
        <v/>
      </c>
      <c r="F240" s="12" t="str">
        <f t="shared" si="38"/>
        <v/>
      </c>
      <c r="G240" s="12" t="str">
        <f t="shared" si="39"/>
        <v/>
      </c>
      <c r="H240" s="12" t="str">
        <f t="shared" si="35"/>
        <v/>
      </c>
      <c r="I240" s="12" t="str">
        <f t="shared" si="40"/>
        <v/>
      </c>
      <c r="J240" s="12" t="str">
        <f t="shared" si="41"/>
        <v/>
      </c>
      <c r="K240" s="12" t="str">
        <f t="shared" si="42"/>
        <v/>
      </c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</row>
    <row r="241" spans="3:39" ht="17.100000000000001" customHeight="1" x14ac:dyDescent="0.3">
      <c r="C241" s="16" t="str">
        <f t="shared" si="36"/>
        <v/>
      </c>
      <c r="D241" s="7"/>
      <c r="E241" s="17" t="str">
        <f t="shared" si="37"/>
        <v/>
      </c>
      <c r="F241" s="18" t="str">
        <f t="shared" si="38"/>
        <v/>
      </c>
      <c r="G241" s="18" t="str">
        <f t="shared" si="39"/>
        <v/>
      </c>
      <c r="H241" s="18" t="str">
        <f t="shared" si="35"/>
        <v/>
      </c>
      <c r="I241" s="18" t="str">
        <f t="shared" si="40"/>
        <v/>
      </c>
      <c r="J241" s="18" t="str">
        <f t="shared" si="41"/>
        <v/>
      </c>
      <c r="K241" s="18" t="str">
        <f t="shared" si="42"/>
        <v/>
      </c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</row>
    <row r="242" spans="3:39" ht="17.100000000000001" customHeight="1" x14ac:dyDescent="0.3">
      <c r="C242" s="10" t="str">
        <f t="shared" si="36"/>
        <v/>
      </c>
      <c r="D242" s="7"/>
      <c r="E242" s="11" t="str">
        <f t="shared" si="37"/>
        <v/>
      </c>
      <c r="F242" s="12" t="str">
        <f t="shared" si="38"/>
        <v/>
      </c>
      <c r="G242" s="12" t="str">
        <f t="shared" si="39"/>
        <v/>
      </c>
      <c r="H242" s="12" t="str">
        <f t="shared" si="35"/>
        <v/>
      </c>
      <c r="I242" s="12" t="str">
        <f t="shared" si="40"/>
        <v/>
      </c>
      <c r="J242" s="12" t="str">
        <f t="shared" si="41"/>
        <v/>
      </c>
      <c r="K242" s="12" t="str">
        <f t="shared" si="42"/>
        <v/>
      </c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</row>
    <row r="243" spans="3:39" ht="17.100000000000001" customHeight="1" x14ac:dyDescent="0.3">
      <c r="C243" s="16" t="str">
        <f t="shared" si="36"/>
        <v/>
      </c>
      <c r="D243" s="7"/>
      <c r="E243" s="17" t="str">
        <f t="shared" si="37"/>
        <v/>
      </c>
      <c r="F243" s="18" t="str">
        <f t="shared" si="38"/>
        <v/>
      </c>
      <c r="G243" s="18" t="str">
        <f t="shared" si="39"/>
        <v/>
      </c>
      <c r="H243" s="18" t="str">
        <f t="shared" si="35"/>
        <v/>
      </c>
      <c r="I243" s="18" t="str">
        <f t="shared" si="40"/>
        <v/>
      </c>
      <c r="J243" s="18" t="str">
        <f t="shared" si="41"/>
        <v/>
      </c>
      <c r="K243" s="18" t="str">
        <f t="shared" si="42"/>
        <v/>
      </c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</row>
    <row r="244" spans="3:39" ht="17.100000000000001" customHeight="1" x14ac:dyDescent="0.3">
      <c r="C244" s="10" t="str">
        <f t="shared" si="36"/>
        <v/>
      </c>
      <c r="D244" s="7"/>
      <c r="E244" s="11" t="str">
        <f t="shared" si="37"/>
        <v/>
      </c>
      <c r="F244" s="12" t="str">
        <f t="shared" si="38"/>
        <v/>
      </c>
      <c r="G244" s="12" t="str">
        <f t="shared" si="39"/>
        <v/>
      </c>
      <c r="H244" s="12" t="str">
        <f t="shared" si="35"/>
        <v/>
      </c>
      <c r="I244" s="12" t="str">
        <f t="shared" si="40"/>
        <v/>
      </c>
      <c r="J244" s="12" t="str">
        <f t="shared" si="41"/>
        <v/>
      </c>
      <c r="K244" s="12" t="str">
        <f t="shared" si="42"/>
        <v/>
      </c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</row>
    <row r="245" spans="3:39" ht="17.100000000000001" customHeight="1" x14ac:dyDescent="0.3">
      <c r="C245" s="16" t="str">
        <f t="shared" si="36"/>
        <v/>
      </c>
      <c r="D245" s="7"/>
      <c r="E245" s="17" t="str">
        <f t="shared" si="37"/>
        <v/>
      </c>
      <c r="F245" s="18" t="str">
        <f t="shared" si="38"/>
        <v/>
      </c>
      <c r="G245" s="18" t="str">
        <f t="shared" si="39"/>
        <v/>
      </c>
      <c r="H245" s="18" t="str">
        <f t="shared" si="35"/>
        <v/>
      </c>
      <c r="I245" s="18" t="str">
        <f t="shared" si="40"/>
        <v/>
      </c>
      <c r="J245" s="18" t="str">
        <f t="shared" si="41"/>
        <v/>
      </c>
      <c r="K245" s="18" t="str">
        <f t="shared" si="42"/>
        <v/>
      </c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</row>
    <row r="246" spans="3:39" ht="17.100000000000001" customHeight="1" x14ac:dyDescent="0.3">
      <c r="C246" s="10" t="str">
        <f t="shared" si="36"/>
        <v/>
      </c>
      <c r="D246" s="7"/>
      <c r="E246" s="11" t="str">
        <f t="shared" si="37"/>
        <v/>
      </c>
      <c r="F246" s="12" t="str">
        <f t="shared" si="38"/>
        <v/>
      </c>
      <c r="G246" s="12" t="str">
        <f t="shared" si="39"/>
        <v/>
      </c>
      <c r="H246" s="12" t="str">
        <f t="shared" si="35"/>
        <v/>
      </c>
      <c r="I246" s="12" t="str">
        <f t="shared" si="40"/>
        <v/>
      </c>
      <c r="J246" s="12" t="str">
        <f t="shared" si="41"/>
        <v/>
      </c>
      <c r="K246" s="12" t="str">
        <f t="shared" si="42"/>
        <v/>
      </c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</row>
    <row r="247" spans="3:39" ht="17.100000000000001" customHeight="1" x14ac:dyDescent="0.3">
      <c r="C247" s="16" t="str">
        <f t="shared" si="36"/>
        <v/>
      </c>
      <c r="D247" s="7"/>
      <c r="E247" s="17" t="str">
        <f t="shared" si="37"/>
        <v/>
      </c>
      <c r="F247" s="18" t="str">
        <f t="shared" si="38"/>
        <v/>
      </c>
      <c r="G247" s="18" t="str">
        <f t="shared" si="39"/>
        <v/>
      </c>
      <c r="H247" s="18" t="str">
        <f t="shared" si="35"/>
        <v/>
      </c>
      <c r="I247" s="18" t="str">
        <f t="shared" si="40"/>
        <v/>
      </c>
      <c r="J247" s="18" t="str">
        <f t="shared" si="41"/>
        <v/>
      </c>
      <c r="K247" s="18" t="str">
        <f t="shared" si="42"/>
        <v/>
      </c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</row>
    <row r="248" spans="3:39" ht="17.100000000000001" customHeight="1" x14ac:dyDescent="0.3">
      <c r="C248" s="10" t="str">
        <f t="shared" si="36"/>
        <v/>
      </c>
      <c r="D248" s="7"/>
      <c r="E248" s="11" t="str">
        <f t="shared" si="37"/>
        <v/>
      </c>
      <c r="F248" s="12" t="str">
        <f t="shared" si="38"/>
        <v/>
      </c>
      <c r="G248" s="12" t="str">
        <f t="shared" si="39"/>
        <v/>
      </c>
      <c r="H248" s="12" t="str">
        <f t="shared" si="35"/>
        <v/>
      </c>
      <c r="I248" s="12" t="str">
        <f t="shared" si="40"/>
        <v/>
      </c>
      <c r="J248" s="12" t="str">
        <f t="shared" si="41"/>
        <v/>
      </c>
      <c r="K248" s="12" t="str">
        <f t="shared" si="42"/>
        <v/>
      </c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</row>
    <row r="249" spans="3:39" ht="17.100000000000001" customHeight="1" x14ac:dyDescent="0.3">
      <c r="C249" s="16" t="str">
        <f t="shared" si="36"/>
        <v/>
      </c>
      <c r="D249" s="7"/>
      <c r="E249" s="17" t="str">
        <f t="shared" si="37"/>
        <v/>
      </c>
      <c r="F249" s="18" t="str">
        <f t="shared" si="38"/>
        <v/>
      </c>
      <c r="G249" s="18" t="str">
        <f t="shared" si="39"/>
        <v/>
      </c>
      <c r="H249" s="18" t="str">
        <f t="shared" si="35"/>
        <v/>
      </c>
      <c r="I249" s="18" t="str">
        <f t="shared" si="40"/>
        <v/>
      </c>
      <c r="J249" s="18" t="str">
        <f t="shared" si="41"/>
        <v/>
      </c>
      <c r="K249" s="18" t="str">
        <f t="shared" si="42"/>
        <v/>
      </c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</row>
    <row r="250" spans="3:39" ht="17.100000000000001" customHeight="1" x14ac:dyDescent="0.3">
      <c r="C250" s="10" t="str">
        <f t="shared" si="36"/>
        <v/>
      </c>
      <c r="D250" s="7"/>
      <c r="E250" s="11" t="str">
        <f t="shared" si="37"/>
        <v/>
      </c>
      <c r="F250" s="12" t="str">
        <f t="shared" si="38"/>
        <v/>
      </c>
      <c r="G250" s="12" t="str">
        <f t="shared" si="39"/>
        <v/>
      </c>
      <c r="H250" s="12" t="str">
        <f t="shared" si="35"/>
        <v/>
      </c>
      <c r="I250" s="12" t="str">
        <f t="shared" si="40"/>
        <v/>
      </c>
      <c r="J250" s="12" t="str">
        <f t="shared" si="41"/>
        <v/>
      </c>
      <c r="K250" s="12" t="str">
        <f t="shared" si="42"/>
        <v/>
      </c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</row>
    <row r="251" spans="3:39" ht="17.100000000000001" customHeight="1" x14ac:dyDescent="0.3">
      <c r="C251" s="16" t="str">
        <f t="shared" si="36"/>
        <v/>
      </c>
      <c r="D251" s="7"/>
      <c r="E251" s="17" t="str">
        <f t="shared" si="37"/>
        <v/>
      </c>
      <c r="F251" s="18" t="str">
        <f t="shared" si="38"/>
        <v/>
      </c>
      <c r="G251" s="18" t="str">
        <f t="shared" si="39"/>
        <v/>
      </c>
      <c r="H251" s="18" t="str">
        <f t="shared" si="35"/>
        <v/>
      </c>
      <c r="I251" s="18" t="str">
        <f t="shared" si="40"/>
        <v/>
      </c>
      <c r="J251" s="18" t="str">
        <f t="shared" si="41"/>
        <v/>
      </c>
      <c r="K251" s="18" t="str">
        <f t="shared" si="42"/>
        <v/>
      </c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</row>
    <row r="252" spans="3:39" ht="17.100000000000001" customHeight="1" x14ac:dyDescent="0.3">
      <c r="C252" s="10" t="str">
        <f t="shared" si="36"/>
        <v/>
      </c>
      <c r="D252" s="7"/>
      <c r="E252" s="11" t="str">
        <f t="shared" si="37"/>
        <v/>
      </c>
      <c r="F252" s="12" t="str">
        <f t="shared" si="38"/>
        <v/>
      </c>
      <c r="G252" s="12" t="str">
        <f t="shared" si="39"/>
        <v/>
      </c>
      <c r="H252" s="12" t="str">
        <f t="shared" si="35"/>
        <v/>
      </c>
      <c r="I252" s="12" t="str">
        <f t="shared" si="40"/>
        <v/>
      </c>
      <c r="J252" s="12" t="str">
        <f t="shared" si="41"/>
        <v/>
      </c>
      <c r="K252" s="12" t="str">
        <f t="shared" si="42"/>
        <v/>
      </c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</row>
    <row r="253" spans="3:39" ht="17.100000000000001" customHeight="1" x14ac:dyDescent="0.3">
      <c r="C253" s="16" t="str">
        <f t="shared" si="36"/>
        <v/>
      </c>
      <c r="D253" s="7"/>
      <c r="E253" s="17" t="str">
        <f t="shared" si="37"/>
        <v/>
      </c>
      <c r="F253" s="18" t="str">
        <f t="shared" si="38"/>
        <v/>
      </c>
      <c r="G253" s="18" t="str">
        <f t="shared" si="39"/>
        <v/>
      </c>
      <c r="H253" s="18" t="str">
        <f t="shared" si="35"/>
        <v/>
      </c>
      <c r="I253" s="18" t="str">
        <f t="shared" si="40"/>
        <v/>
      </c>
      <c r="J253" s="18" t="str">
        <f t="shared" si="41"/>
        <v/>
      </c>
      <c r="K253" s="18" t="str">
        <f t="shared" si="42"/>
        <v/>
      </c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</row>
    <row r="254" spans="3:39" ht="17.100000000000001" customHeight="1" x14ac:dyDescent="0.3">
      <c r="C254" s="10" t="str">
        <f t="shared" si="36"/>
        <v/>
      </c>
      <c r="D254" s="7"/>
      <c r="E254" s="11" t="str">
        <f t="shared" si="37"/>
        <v/>
      </c>
      <c r="F254" s="12" t="str">
        <f t="shared" si="38"/>
        <v/>
      </c>
      <c r="G254" s="12" t="str">
        <f t="shared" si="39"/>
        <v/>
      </c>
      <c r="H254" s="12" t="str">
        <f t="shared" si="35"/>
        <v/>
      </c>
      <c r="I254" s="12" t="str">
        <f t="shared" si="40"/>
        <v/>
      </c>
      <c r="J254" s="12" t="str">
        <f t="shared" si="41"/>
        <v/>
      </c>
      <c r="K254" s="12" t="str">
        <f t="shared" si="42"/>
        <v/>
      </c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</row>
    <row r="255" spans="3:39" ht="17.100000000000001" customHeight="1" x14ac:dyDescent="0.3">
      <c r="C255" s="16" t="str">
        <f t="shared" si="36"/>
        <v/>
      </c>
      <c r="D255" s="7"/>
      <c r="E255" s="17" t="str">
        <f t="shared" si="37"/>
        <v/>
      </c>
      <c r="F255" s="18" t="str">
        <f t="shared" si="38"/>
        <v/>
      </c>
      <c r="G255" s="18" t="str">
        <f t="shared" si="39"/>
        <v/>
      </c>
      <c r="H255" s="18" t="str">
        <f t="shared" si="35"/>
        <v/>
      </c>
      <c r="I255" s="18" t="str">
        <f t="shared" si="40"/>
        <v/>
      </c>
      <c r="J255" s="18" t="str">
        <f t="shared" si="41"/>
        <v/>
      </c>
      <c r="K255" s="18" t="str">
        <f t="shared" si="42"/>
        <v/>
      </c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</row>
    <row r="256" spans="3:39" ht="17.100000000000001" customHeight="1" x14ac:dyDescent="0.3">
      <c r="C256" s="10" t="str">
        <f t="shared" si="36"/>
        <v/>
      </c>
      <c r="D256" s="7"/>
      <c r="E256" s="11" t="str">
        <f t="shared" si="37"/>
        <v/>
      </c>
      <c r="F256" s="12" t="str">
        <f t="shared" si="38"/>
        <v/>
      </c>
      <c r="G256" s="12" t="str">
        <f t="shared" si="39"/>
        <v/>
      </c>
      <c r="H256" s="12" t="str">
        <f t="shared" si="35"/>
        <v/>
      </c>
      <c r="I256" s="12" t="str">
        <f t="shared" si="40"/>
        <v/>
      </c>
      <c r="J256" s="12" t="str">
        <f t="shared" si="41"/>
        <v/>
      </c>
      <c r="K256" s="12" t="str">
        <f t="shared" si="42"/>
        <v/>
      </c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</row>
    <row r="257" spans="3:39" ht="17.100000000000001" customHeight="1" x14ac:dyDescent="0.3">
      <c r="C257" s="16" t="str">
        <f t="shared" si="36"/>
        <v/>
      </c>
      <c r="D257" s="7"/>
      <c r="E257" s="17" t="str">
        <f t="shared" si="37"/>
        <v/>
      </c>
      <c r="F257" s="18" t="str">
        <f t="shared" si="38"/>
        <v/>
      </c>
      <c r="G257" s="18" t="str">
        <f t="shared" si="39"/>
        <v/>
      </c>
      <c r="H257" s="18" t="str">
        <f t="shared" si="35"/>
        <v/>
      </c>
      <c r="I257" s="18" t="str">
        <f t="shared" si="40"/>
        <v/>
      </c>
      <c r="J257" s="18" t="str">
        <f t="shared" si="41"/>
        <v/>
      </c>
      <c r="K257" s="18" t="str">
        <f t="shared" si="42"/>
        <v/>
      </c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</row>
    <row r="258" spans="3:39" ht="17.100000000000001" customHeight="1" x14ac:dyDescent="0.3">
      <c r="C258" s="10" t="str">
        <f t="shared" si="36"/>
        <v/>
      </c>
      <c r="D258" s="7"/>
      <c r="E258" s="11" t="str">
        <f t="shared" si="37"/>
        <v/>
      </c>
      <c r="F258" s="12" t="str">
        <f t="shared" si="38"/>
        <v/>
      </c>
      <c r="G258" s="12" t="str">
        <f t="shared" si="39"/>
        <v/>
      </c>
      <c r="H258" s="12" t="str">
        <f t="shared" si="35"/>
        <v/>
      </c>
      <c r="I258" s="12" t="str">
        <f t="shared" si="40"/>
        <v/>
      </c>
      <c r="J258" s="12" t="str">
        <f t="shared" si="41"/>
        <v/>
      </c>
      <c r="K258" s="12" t="str">
        <f t="shared" si="42"/>
        <v/>
      </c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</row>
    <row r="259" spans="3:39" ht="17.100000000000001" customHeight="1" x14ac:dyDescent="0.3">
      <c r="C259" s="16" t="str">
        <f t="shared" si="36"/>
        <v/>
      </c>
      <c r="D259" s="7"/>
      <c r="E259" s="17" t="str">
        <f t="shared" si="37"/>
        <v/>
      </c>
      <c r="F259" s="18" t="str">
        <f t="shared" si="38"/>
        <v/>
      </c>
      <c r="G259" s="18" t="str">
        <f t="shared" si="39"/>
        <v/>
      </c>
      <c r="H259" s="18" t="str">
        <f t="shared" si="35"/>
        <v/>
      </c>
      <c r="I259" s="18" t="str">
        <f t="shared" si="40"/>
        <v/>
      </c>
      <c r="J259" s="18" t="str">
        <f t="shared" si="41"/>
        <v/>
      </c>
      <c r="K259" s="18" t="str">
        <f t="shared" si="42"/>
        <v/>
      </c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</row>
    <row r="260" spans="3:39" ht="17.100000000000001" customHeight="1" x14ac:dyDescent="0.3">
      <c r="C260" s="10" t="str">
        <f t="shared" si="36"/>
        <v/>
      </c>
      <c r="D260" s="7"/>
      <c r="E260" s="11" t="str">
        <f t="shared" si="37"/>
        <v/>
      </c>
      <c r="F260" s="12" t="str">
        <f t="shared" si="38"/>
        <v/>
      </c>
      <c r="G260" s="12" t="str">
        <f t="shared" si="39"/>
        <v/>
      </c>
      <c r="H260" s="12" t="str">
        <f t="shared" si="35"/>
        <v/>
      </c>
      <c r="I260" s="12" t="str">
        <f t="shared" si="40"/>
        <v/>
      </c>
      <c r="J260" s="12" t="str">
        <f t="shared" si="41"/>
        <v/>
      </c>
      <c r="K260" s="12" t="str">
        <f t="shared" si="42"/>
        <v/>
      </c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</row>
    <row r="261" spans="3:39" ht="17.100000000000001" customHeight="1" x14ac:dyDescent="0.3">
      <c r="C261" s="16" t="str">
        <f t="shared" si="36"/>
        <v/>
      </c>
      <c r="D261" s="7"/>
      <c r="E261" s="17" t="str">
        <f t="shared" si="37"/>
        <v/>
      </c>
      <c r="F261" s="18" t="str">
        <f t="shared" si="38"/>
        <v/>
      </c>
      <c r="G261" s="18" t="str">
        <f t="shared" si="39"/>
        <v/>
      </c>
      <c r="H261" s="18" t="str">
        <f t="shared" si="35"/>
        <v/>
      </c>
      <c r="I261" s="18" t="str">
        <f t="shared" si="40"/>
        <v/>
      </c>
      <c r="J261" s="18" t="str">
        <f t="shared" si="41"/>
        <v/>
      </c>
      <c r="K261" s="18" t="str">
        <f t="shared" si="42"/>
        <v/>
      </c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</row>
    <row r="262" spans="3:39" ht="17.100000000000001" customHeight="1" x14ac:dyDescent="0.3">
      <c r="C262" s="10" t="str">
        <f t="shared" si="36"/>
        <v/>
      </c>
      <c r="D262" s="7"/>
      <c r="E262" s="11" t="str">
        <f t="shared" si="37"/>
        <v/>
      </c>
      <c r="F262" s="12" t="str">
        <f t="shared" si="38"/>
        <v/>
      </c>
      <c r="G262" s="12" t="str">
        <f t="shared" si="39"/>
        <v/>
      </c>
      <c r="H262" s="12" t="str">
        <f t="shared" si="35"/>
        <v/>
      </c>
      <c r="I262" s="12" t="str">
        <f t="shared" si="40"/>
        <v/>
      </c>
      <c r="J262" s="12" t="str">
        <f t="shared" si="41"/>
        <v/>
      </c>
      <c r="K262" s="12" t="str">
        <f t="shared" si="42"/>
        <v/>
      </c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</row>
    <row r="263" spans="3:39" ht="17.100000000000001" customHeight="1" x14ac:dyDescent="0.3">
      <c r="C263" s="16" t="str">
        <f t="shared" si="36"/>
        <v/>
      </c>
      <c r="D263" s="7"/>
      <c r="E263" s="17" t="str">
        <f t="shared" si="37"/>
        <v/>
      </c>
      <c r="F263" s="18" t="str">
        <f t="shared" si="38"/>
        <v/>
      </c>
      <c r="G263" s="18" t="str">
        <f t="shared" si="39"/>
        <v/>
      </c>
      <c r="H263" s="18" t="str">
        <f t="shared" si="35"/>
        <v/>
      </c>
      <c r="I263" s="18" t="str">
        <f t="shared" si="40"/>
        <v/>
      </c>
      <c r="J263" s="18" t="str">
        <f t="shared" si="41"/>
        <v/>
      </c>
      <c r="K263" s="18" t="str">
        <f t="shared" si="42"/>
        <v/>
      </c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</row>
    <row r="264" spans="3:39" ht="17.100000000000001" customHeight="1" x14ac:dyDescent="0.3">
      <c r="C264" s="10" t="str">
        <f t="shared" si="36"/>
        <v/>
      </c>
      <c r="D264" s="7"/>
      <c r="E264" s="11" t="str">
        <f t="shared" si="37"/>
        <v/>
      </c>
      <c r="F264" s="12" t="str">
        <f t="shared" si="38"/>
        <v/>
      </c>
      <c r="G264" s="12" t="str">
        <f t="shared" si="39"/>
        <v/>
      </c>
      <c r="H264" s="12" t="str">
        <f t="shared" si="35"/>
        <v/>
      </c>
      <c r="I264" s="12" t="str">
        <f t="shared" si="40"/>
        <v/>
      </c>
      <c r="J264" s="12" t="str">
        <f t="shared" si="41"/>
        <v/>
      </c>
      <c r="K264" s="12" t="str">
        <f t="shared" si="42"/>
        <v/>
      </c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</row>
    <row r="265" spans="3:39" ht="17.100000000000001" customHeight="1" x14ac:dyDescent="0.3">
      <c r="C265" s="16" t="str">
        <f t="shared" si="36"/>
        <v/>
      </c>
      <c r="D265" s="7"/>
      <c r="E265" s="17" t="str">
        <f t="shared" si="37"/>
        <v/>
      </c>
      <c r="F265" s="18" t="str">
        <f t="shared" si="38"/>
        <v/>
      </c>
      <c r="G265" s="18" t="str">
        <f t="shared" si="39"/>
        <v/>
      </c>
      <c r="H265" s="18" t="str">
        <f t="shared" si="35"/>
        <v/>
      </c>
      <c r="I265" s="18" t="str">
        <f t="shared" si="40"/>
        <v/>
      </c>
      <c r="J265" s="18" t="str">
        <f t="shared" si="41"/>
        <v/>
      </c>
      <c r="K265" s="18" t="str">
        <f t="shared" si="42"/>
        <v/>
      </c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</row>
    <row r="266" spans="3:39" ht="17.100000000000001" customHeight="1" x14ac:dyDescent="0.3">
      <c r="C266" s="10" t="str">
        <f t="shared" si="36"/>
        <v/>
      </c>
      <c r="D266" s="7"/>
      <c r="E266" s="11" t="str">
        <f t="shared" si="37"/>
        <v/>
      </c>
      <c r="F266" s="12" t="str">
        <f t="shared" si="38"/>
        <v/>
      </c>
      <c r="G266" s="12" t="str">
        <f t="shared" si="39"/>
        <v/>
      </c>
      <c r="H266" s="12" t="str">
        <f t="shared" si="35"/>
        <v/>
      </c>
      <c r="I266" s="12" t="str">
        <f t="shared" si="40"/>
        <v/>
      </c>
      <c r="J266" s="12" t="str">
        <f t="shared" si="41"/>
        <v/>
      </c>
      <c r="K266" s="12" t="str">
        <f t="shared" si="42"/>
        <v/>
      </c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</row>
    <row r="267" spans="3:39" ht="17.100000000000001" customHeight="1" x14ac:dyDescent="0.3">
      <c r="C267" s="16" t="str">
        <f t="shared" si="36"/>
        <v/>
      </c>
      <c r="D267" s="7"/>
      <c r="E267" s="17" t="str">
        <f t="shared" si="37"/>
        <v/>
      </c>
      <c r="F267" s="18" t="str">
        <f t="shared" si="38"/>
        <v/>
      </c>
      <c r="G267" s="18" t="str">
        <f t="shared" si="39"/>
        <v/>
      </c>
      <c r="H267" s="18" t="str">
        <f t="shared" si="35"/>
        <v/>
      </c>
      <c r="I267" s="18" t="str">
        <f t="shared" si="40"/>
        <v/>
      </c>
      <c r="J267" s="18" t="str">
        <f t="shared" si="41"/>
        <v/>
      </c>
      <c r="K267" s="18" t="str">
        <f t="shared" si="42"/>
        <v/>
      </c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</row>
    <row r="268" spans="3:39" ht="17.100000000000001" customHeight="1" x14ac:dyDescent="0.3">
      <c r="C268" s="10" t="str">
        <f t="shared" si="36"/>
        <v/>
      </c>
      <c r="D268" s="7"/>
      <c r="E268" s="11" t="str">
        <f t="shared" si="37"/>
        <v/>
      </c>
      <c r="F268" s="12" t="str">
        <f t="shared" si="38"/>
        <v/>
      </c>
      <c r="G268" s="12" t="str">
        <f t="shared" si="39"/>
        <v/>
      </c>
      <c r="H268" s="12" t="str">
        <f t="shared" si="35"/>
        <v/>
      </c>
      <c r="I268" s="12" t="str">
        <f t="shared" si="40"/>
        <v/>
      </c>
      <c r="J268" s="12" t="str">
        <f t="shared" si="41"/>
        <v/>
      </c>
      <c r="K268" s="12" t="str">
        <f t="shared" si="42"/>
        <v/>
      </c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</row>
    <row r="269" spans="3:39" ht="17.100000000000001" customHeight="1" x14ac:dyDescent="0.3">
      <c r="C269" s="16" t="str">
        <f t="shared" si="36"/>
        <v/>
      </c>
      <c r="D269" s="7"/>
      <c r="E269" s="17" t="str">
        <f t="shared" si="37"/>
        <v/>
      </c>
      <c r="F269" s="18" t="str">
        <f t="shared" si="38"/>
        <v/>
      </c>
      <c r="G269" s="18" t="str">
        <f t="shared" si="39"/>
        <v/>
      </c>
      <c r="H269" s="18" t="str">
        <f t="shared" si="35"/>
        <v/>
      </c>
      <c r="I269" s="18" t="str">
        <f t="shared" si="40"/>
        <v/>
      </c>
      <c r="J269" s="18" t="str">
        <f t="shared" si="41"/>
        <v/>
      </c>
      <c r="K269" s="18" t="str">
        <f t="shared" si="42"/>
        <v/>
      </c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</row>
    <row r="270" spans="3:39" ht="17.100000000000001" customHeight="1" x14ac:dyDescent="0.3">
      <c r="C270" s="10" t="str">
        <f t="shared" si="36"/>
        <v/>
      </c>
      <c r="D270" s="7"/>
      <c r="E270" s="11" t="str">
        <f t="shared" si="37"/>
        <v/>
      </c>
      <c r="F270" s="12" t="str">
        <f t="shared" si="38"/>
        <v/>
      </c>
      <c r="G270" s="12" t="str">
        <f t="shared" si="39"/>
        <v/>
      </c>
      <c r="H270" s="12" t="str">
        <f t="shared" si="35"/>
        <v/>
      </c>
      <c r="I270" s="12" t="str">
        <f t="shared" si="40"/>
        <v/>
      </c>
      <c r="J270" s="12" t="str">
        <f t="shared" si="41"/>
        <v/>
      </c>
      <c r="K270" s="12" t="str">
        <f t="shared" si="42"/>
        <v/>
      </c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</row>
    <row r="271" spans="3:39" ht="17.100000000000001" customHeight="1" x14ac:dyDescent="0.3">
      <c r="C271" s="16" t="str">
        <f t="shared" si="36"/>
        <v/>
      </c>
      <c r="D271" s="7"/>
      <c r="E271" s="17" t="str">
        <f t="shared" si="37"/>
        <v/>
      </c>
      <c r="F271" s="18" t="str">
        <f t="shared" si="38"/>
        <v/>
      </c>
      <c r="G271" s="18" t="str">
        <f t="shared" si="39"/>
        <v/>
      </c>
      <c r="H271" s="18" t="str">
        <f t="shared" si="35"/>
        <v/>
      </c>
      <c r="I271" s="18" t="str">
        <f t="shared" si="40"/>
        <v/>
      </c>
      <c r="J271" s="18" t="str">
        <f t="shared" si="41"/>
        <v/>
      </c>
      <c r="K271" s="18" t="str">
        <f t="shared" si="42"/>
        <v/>
      </c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</row>
    <row r="272" spans="3:39" ht="17.100000000000001" customHeight="1" x14ac:dyDescent="0.3">
      <c r="C272" s="10" t="str">
        <f t="shared" si="36"/>
        <v/>
      </c>
      <c r="D272" s="7"/>
      <c r="E272" s="11" t="str">
        <f t="shared" si="37"/>
        <v/>
      </c>
      <c r="F272" s="12" t="str">
        <f t="shared" si="38"/>
        <v/>
      </c>
      <c r="G272" s="12" t="str">
        <f t="shared" si="39"/>
        <v/>
      </c>
      <c r="H272" s="12" t="str">
        <f t="shared" si="35"/>
        <v/>
      </c>
      <c r="I272" s="12" t="str">
        <f t="shared" si="40"/>
        <v/>
      </c>
      <c r="J272" s="12" t="str">
        <f t="shared" si="41"/>
        <v/>
      </c>
      <c r="K272" s="12" t="str">
        <f t="shared" si="42"/>
        <v/>
      </c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</row>
    <row r="273" spans="3:39" ht="17.100000000000001" customHeight="1" x14ac:dyDescent="0.3">
      <c r="C273" s="16" t="str">
        <f t="shared" si="36"/>
        <v/>
      </c>
      <c r="D273" s="7"/>
      <c r="E273" s="17" t="str">
        <f t="shared" si="37"/>
        <v/>
      </c>
      <c r="F273" s="18" t="str">
        <f t="shared" si="38"/>
        <v/>
      </c>
      <c r="G273" s="18" t="str">
        <f t="shared" si="39"/>
        <v/>
      </c>
      <c r="H273" s="18" t="str">
        <f t="shared" si="35"/>
        <v/>
      </c>
      <c r="I273" s="18" t="str">
        <f t="shared" si="40"/>
        <v/>
      </c>
      <c r="J273" s="18" t="str">
        <f t="shared" si="41"/>
        <v/>
      </c>
      <c r="K273" s="18" t="str">
        <f t="shared" si="42"/>
        <v/>
      </c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</row>
    <row r="274" spans="3:39" ht="17.100000000000001" customHeight="1" x14ac:dyDescent="0.3">
      <c r="C274" s="10" t="str">
        <f t="shared" si="36"/>
        <v/>
      </c>
      <c r="D274" s="7"/>
      <c r="E274" s="11" t="str">
        <f t="shared" si="37"/>
        <v/>
      </c>
      <c r="F274" s="12" t="str">
        <f t="shared" si="38"/>
        <v/>
      </c>
      <c r="G274" s="12" t="str">
        <f t="shared" si="39"/>
        <v/>
      </c>
      <c r="H274" s="12" t="str">
        <f t="shared" si="35"/>
        <v/>
      </c>
      <c r="I274" s="12" t="str">
        <f t="shared" si="40"/>
        <v/>
      </c>
      <c r="J274" s="12" t="str">
        <f t="shared" si="41"/>
        <v/>
      </c>
      <c r="K274" s="12" t="str">
        <f t="shared" si="42"/>
        <v/>
      </c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</row>
    <row r="275" spans="3:39" ht="17.100000000000001" customHeight="1" x14ac:dyDescent="0.3">
      <c r="C275" s="16" t="str">
        <f t="shared" si="36"/>
        <v/>
      </c>
      <c r="D275" s="7"/>
      <c r="E275" s="17" t="str">
        <f t="shared" si="37"/>
        <v/>
      </c>
      <c r="F275" s="18" t="str">
        <f t="shared" si="38"/>
        <v/>
      </c>
      <c r="G275" s="18" t="str">
        <f t="shared" si="39"/>
        <v/>
      </c>
      <c r="H275" s="18" t="str">
        <f t="shared" si="35"/>
        <v/>
      </c>
      <c r="I275" s="18" t="str">
        <f t="shared" si="40"/>
        <v/>
      </c>
      <c r="J275" s="18" t="str">
        <f t="shared" si="41"/>
        <v/>
      </c>
      <c r="K275" s="18" t="str">
        <f t="shared" si="42"/>
        <v/>
      </c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</row>
    <row r="276" spans="3:39" ht="17.100000000000001" customHeight="1" x14ac:dyDescent="0.3">
      <c r="C276" s="10" t="str">
        <f t="shared" si="36"/>
        <v/>
      </c>
      <c r="D276" s="7"/>
      <c r="E276" s="11" t="str">
        <f t="shared" si="37"/>
        <v/>
      </c>
      <c r="F276" s="12" t="str">
        <f t="shared" si="38"/>
        <v/>
      </c>
      <c r="G276" s="12" t="str">
        <f t="shared" si="39"/>
        <v/>
      </c>
      <c r="H276" s="12" t="str">
        <f t="shared" si="35"/>
        <v/>
      </c>
      <c r="I276" s="12" t="str">
        <f t="shared" si="40"/>
        <v/>
      </c>
      <c r="J276" s="12" t="str">
        <f t="shared" si="41"/>
        <v/>
      </c>
      <c r="K276" s="12" t="str">
        <f t="shared" si="42"/>
        <v/>
      </c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</row>
    <row r="277" spans="3:39" ht="17.100000000000001" customHeight="1" x14ac:dyDescent="0.3">
      <c r="C277" s="16" t="str">
        <f t="shared" si="36"/>
        <v/>
      </c>
      <c r="D277" s="7"/>
      <c r="E277" s="17" t="str">
        <f t="shared" si="37"/>
        <v/>
      </c>
      <c r="F277" s="18" t="str">
        <f t="shared" si="38"/>
        <v/>
      </c>
      <c r="G277" s="18" t="str">
        <f t="shared" si="39"/>
        <v/>
      </c>
      <c r="H277" s="18" t="str">
        <f t="shared" si="35"/>
        <v/>
      </c>
      <c r="I277" s="18" t="str">
        <f t="shared" si="40"/>
        <v/>
      </c>
      <c r="J277" s="18" t="str">
        <f t="shared" si="41"/>
        <v/>
      </c>
      <c r="K277" s="18" t="str">
        <f t="shared" si="42"/>
        <v/>
      </c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</row>
    <row r="278" spans="3:39" ht="17.100000000000001" customHeight="1" x14ac:dyDescent="0.3">
      <c r="C278" s="10" t="str">
        <f t="shared" si="36"/>
        <v/>
      </c>
      <c r="D278" s="7"/>
      <c r="E278" s="11" t="str">
        <f t="shared" si="37"/>
        <v/>
      </c>
      <c r="F278" s="12" t="str">
        <f t="shared" si="38"/>
        <v/>
      </c>
      <c r="G278" s="12" t="str">
        <f t="shared" si="39"/>
        <v/>
      </c>
      <c r="H278" s="12" t="str">
        <f t="shared" si="35"/>
        <v/>
      </c>
      <c r="I278" s="12" t="str">
        <f t="shared" si="40"/>
        <v/>
      </c>
      <c r="J278" s="12" t="str">
        <f t="shared" si="41"/>
        <v/>
      </c>
      <c r="K278" s="12" t="str">
        <f t="shared" si="42"/>
        <v/>
      </c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</row>
    <row r="279" spans="3:39" ht="17.100000000000001" customHeight="1" x14ac:dyDescent="0.3">
      <c r="C279" s="16" t="str">
        <f t="shared" si="36"/>
        <v/>
      </c>
      <c r="D279" s="7"/>
      <c r="E279" s="17" t="str">
        <f t="shared" si="37"/>
        <v/>
      </c>
      <c r="F279" s="18" t="str">
        <f t="shared" si="38"/>
        <v/>
      </c>
      <c r="G279" s="18" t="str">
        <f t="shared" si="39"/>
        <v/>
      </c>
      <c r="H279" s="18" t="str">
        <f t="shared" si="35"/>
        <v/>
      </c>
      <c r="I279" s="18" t="str">
        <f t="shared" si="40"/>
        <v/>
      </c>
      <c r="J279" s="18" t="str">
        <f t="shared" si="41"/>
        <v/>
      </c>
      <c r="K279" s="18" t="str">
        <f t="shared" si="42"/>
        <v/>
      </c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</row>
    <row r="280" spans="3:39" ht="17.100000000000001" customHeight="1" x14ac:dyDescent="0.3">
      <c r="C280" s="10" t="str">
        <f t="shared" si="36"/>
        <v/>
      </c>
      <c r="D280" s="7"/>
      <c r="E280" s="11" t="str">
        <f t="shared" si="37"/>
        <v/>
      </c>
      <c r="F280" s="12" t="str">
        <f t="shared" si="38"/>
        <v/>
      </c>
      <c r="G280" s="12" t="str">
        <f t="shared" si="39"/>
        <v/>
      </c>
      <c r="H280" s="12" t="str">
        <f t="shared" si="35"/>
        <v/>
      </c>
      <c r="I280" s="12" t="str">
        <f t="shared" si="40"/>
        <v/>
      </c>
      <c r="J280" s="12" t="str">
        <f t="shared" si="41"/>
        <v/>
      </c>
      <c r="K280" s="12" t="str">
        <f t="shared" si="42"/>
        <v/>
      </c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</row>
    <row r="281" spans="3:39" ht="17.100000000000001" customHeight="1" x14ac:dyDescent="0.3">
      <c r="C281" s="16" t="str">
        <f t="shared" si="36"/>
        <v/>
      </c>
      <c r="D281" s="7"/>
      <c r="E281" s="17" t="str">
        <f t="shared" si="37"/>
        <v/>
      </c>
      <c r="F281" s="18" t="str">
        <f t="shared" si="38"/>
        <v/>
      </c>
      <c r="G281" s="18" t="str">
        <f t="shared" si="39"/>
        <v/>
      </c>
      <c r="H281" s="18" t="str">
        <f t="shared" si="35"/>
        <v/>
      </c>
      <c r="I281" s="18" t="str">
        <f t="shared" si="40"/>
        <v/>
      </c>
      <c r="J281" s="18" t="str">
        <f t="shared" si="41"/>
        <v/>
      </c>
      <c r="K281" s="18" t="str">
        <f t="shared" si="42"/>
        <v/>
      </c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</row>
    <row r="282" spans="3:39" ht="17.100000000000001" customHeight="1" x14ac:dyDescent="0.3">
      <c r="C282" s="10" t="str">
        <f t="shared" si="36"/>
        <v/>
      </c>
      <c r="D282" s="7"/>
      <c r="E282" s="11" t="str">
        <f t="shared" si="37"/>
        <v/>
      </c>
      <c r="F282" s="12" t="str">
        <f t="shared" si="38"/>
        <v/>
      </c>
      <c r="G282" s="12" t="str">
        <f t="shared" si="39"/>
        <v/>
      </c>
      <c r="H282" s="12" t="str">
        <f t="shared" ref="H282:H345" si="43">IF(C282="","",(IF(C282&lt;=$C$19,IF(D282&gt;0,F282+D282-G282,F282-G282),0)))</f>
        <v/>
      </c>
      <c r="I282" s="12" t="str">
        <f t="shared" si="40"/>
        <v/>
      </c>
      <c r="J282" s="12" t="str">
        <f t="shared" si="41"/>
        <v/>
      </c>
      <c r="K282" s="12" t="str">
        <f t="shared" si="42"/>
        <v/>
      </c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</row>
    <row r="283" spans="3:39" ht="17.100000000000001" customHeight="1" x14ac:dyDescent="0.3">
      <c r="C283" s="16" t="str">
        <f t="shared" si="36"/>
        <v/>
      </c>
      <c r="D283" s="7"/>
      <c r="E283" s="17" t="str">
        <f t="shared" si="37"/>
        <v/>
      </c>
      <c r="F283" s="18" t="str">
        <f t="shared" si="38"/>
        <v/>
      </c>
      <c r="G283" s="18" t="str">
        <f t="shared" si="39"/>
        <v/>
      </c>
      <c r="H283" s="18" t="str">
        <f t="shared" si="43"/>
        <v/>
      </c>
      <c r="I283" s="18" t="str">
        <f t="shared" si="40"/>
        <v/>
      </c>
      <c r="J283" s="18" t="str">
        <f t="shared" si="41"/>
        <v/>
      </c>
      <c r="K283" s="18" t="str">
        <f t="shared" si="42"/>
        <v/>
      </c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</row>
    <row r="284" spans="3:39" ht="17.100000000000001" customHeight="1" x14ac:dyDescent="0.3">
      <c r="C284" s="10" t="str">
        <f t="shared" si="36"/>
        <v/>
      </c>
      <c r="D284" s="7"/>
      <c r="E284" s="11" t="str">
        <f t="shared" si="37"/>
        <v/>
      </c>
      <c r="F284" s="12" t="str">
        <f t="shared" si="38"/>
        <v/>
      </c>
      <c r="G284" s="12" t="str">
        <f t="shared" si="39"/>
        <v/>
      </c>
      <c r="H284" s="12" t="str">
        <f t="shared" si="43"/>
        <v/>
      </c>
      <c r="I284" s="12" t="str">
        <f t="shared" si="40"/>
        <v/>
      </c>
      <c r="J284" s="12" t="str">
        <f t="shared" si="41"/>
        <v/>
      </c>
      <c r="K284" s="12" t="str">
        <f t="shared" si="42"/>
        <v/>
      </c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</row>
    <row r="285" spans="3:39" ht="17.100000000000001" customHeight="1" x14ac:dyDescent="0.3">
      <c r="C285" s="16" t="str">
        <f t="shared" si="36"/>
        <v/>
      </c>
      <c r="D285" s="7"/>
      <c r="E285" s="17" t="str">
        <f t="shared" si="37"/>
        <v/>
      </c>
      <c r="F285" s="18" t="str">
        <f t="shared" si="38"/>
        <v/>
      </c>
      <c r="G285" s="18" t="str">
        <f t="shared" si="39"/>
        <v/>
      </c>
      <c r="H285" s="18" t="str">
        <f t="shared" si="43"/>
        <v/>
      </c>
      <c r="I285" s="18" t="str">
        <f t="shared" si="40"/>
        <v/>
      </c>
      <c r="J285" s="18" t="str">
        <f t="shared" si="41"/>
        <v/>
      </c>
      <c r="K285" s="18" t="str">
        <f t="shared" si="42"/>
        <v/>
      </c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</row>
    <row r="286" spans="3:39" ht="17.100000000000001" customHeight="1" x14ac:dyDescent="0.3">
      <c r="C286" s="10" t="str">
        <f t="shared" si="36"/>
        <v/>
      </c>
      <c r="D286" s="7"/>
      <c r="E286" s="11" t="str">
        <f t="shared" si="37"/>
        <v/>
      </c>
      <c r="F286" s="12" t="str">
        <f t="shared" si="38"/>
        <v/>
      </c>
      <c r="G286" s="12" t="str">
        <f t="shared" si="39"/>
        <v/>
      </c>
      <c r="H286" s="12" t="str">
        <f t="shared" si="43"/>
        <v/>
      </c>
      <c r="I286" s="12" t="str">
        <f t="shared" si="40"/>
        <v/>
      </c>
      <c r="J286" s="12" t="str">
        <f t="shared" si="41"/>
        <v/>
      </c>
      <c r="K286" s="12" t="str">
        <f t="shared" si="42"/>
        <v/>
      </c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</row>
    <row r="287" spans="3:39" ht="17.100000000000001" customHeight="1" x14ac:dyDescent="0.3">
      <c r="C287" s="16" t="str">
        <f t="shared" si="36"/>
        <v/>
      </c>
      <c r="D287" s="7"/>
      <c r="E287" s="17" t="str">
        <f t="shared" si="37"/>
        <v/>
      </c>
      <c r="F287" s="18" t="str">
        <f t="shared" si="38"/>
        <v/>
      </c>
      <c r="G287" s="18" t="str">
        <f t="shared" si="39"/>
        <v/>
      </c>
      <c r="H287" s="18" t="str">
        <f t="shared" si="43"/>
        <v/>
      </c>
      <c r="I287" s="18" t="str">
        <f t="shared" si="40"/>
        <v/>
      </c>
      <c r="J287" s="18" t="str">
        <f t="shared" si="41"/>
        <v/>
      </c>
      <c r="K287" s="18" t="str">
        <f t="shared" si="42"/>
        <v/>
      </c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</row>
    <row r="288" spans="3:39" ht="17.100000000000001" customHeight="1" x14ac:dyDescent="0.3">
      <c r="C288" s="10" t="str">
        <f t="shared" ref="C288:C351" si="44">IF(C287&gt;=$C$19,"",C287+1)</f>
        <v/>
      </c>
      <c r="D288" s="7"/>
      <c r="E288" s="11" t="str">
        <f t="shared" ref="E288:E351" si="45">IF(C288="","",E287-1)</f>
        <v/>
      </c>
      <c r="F288" s="12" t="str">
        <f t="shared" ref="F288:F351" si="46">IF(C288="","",IF(AND(C288&lt;=$C$19,C288&lt;=$C$17,$C$15="Capital e Intereses"),0,IF(AND(C288&lt;=$C$19,C288&lt;=$C$17,$C$15="Capital"),(I287)*$C$21,(I287)*($C$7/$C$13)/((1-(1/(1+$C$7/$C$13)^E288))))))</f>
        <v/>
      </c>
      <c r="G288" s="12" t="str">
        <f t="shared" ref="G288:G351" si="47">IF(C288="","",IF(AND(C288&lt;=$C$19,C288&lt;=$C$17,$C$15="Capital e Intereses"),0,IF(AND(C288&lt;=$C$20,C288&lt;=$C$17,$C$15="Capital"),(I287)*$C$21,((I287)*$C$7/$C$13))))</f>
        <v/>
      </c>
      <c r="H288" s="12" t="str">
        <f t="shared" si="43"/>
        <v/>
      </c>
      <c r="I288" s="12" t="str">
        <f t="shared" ref="I288:I351" si="48">IF(C288="","",IF(AND(C288&lt;=$C$19,C288&lt;=$C$17,$C$15="Capital e Intereses"),(I287*(1+$C$21)-H288),I287-H288))</f>
        <v/>
      </c>
      <c r="J288" s="12" t="str">
        <f t="shared" ref="J288:J351" si="49">IF(C288="","",J287+G288)</f>
        <v/>
      </c>
      <c r="K288" s="12" t="str">
        <f t="shared" ref="K288:K351" si="50">IF(C288="","",K287+H288)</f>
        <v/>
      </c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</row>
    <row r="289" spans="3:39" ht="17.100000000000001" customHeight="1" x14ac:dyDescent="0.3">
      <c r="C289" s="16" t="str">
        <f t="shared" si="44"/>
        <v/>
      </c>
      <c r="D289" s="7"/>
      <c r="E289" s="17" t="str">
        <f t="shared" si="45"/>
        <v/>
      </c>
      <c r="F289" s="18" t="str">
        <f t="shared" si="46"/>
        <v/>
      </c>
      <c r="G289" s="18" t="str">
        <f t="shared" si="47"/>
        <v/>
      </c>
      <c r="H289" s="18" t="str">
        <f t="shared" si="43"/>
        <v/>
      </c>
      <c r="I289" s="18" t="str">
        <f t="shared" si="48"/>
        <v/>
      </c>
      <c r="J289" s="18" t="str">
        <f t="shared" si="49"/>
        <v/>
      </c>
      <c r="K289" s="18" t="str">
        <f t="shared" si="50"/>
        <v/>
      </c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</row>
    <row r="290" spans="3:39" ht="17.100000000000001" customHeight="1" x14ac:dyDescent="0.3">
      <c r="C290" s="10" t="str">
        <f t="shared" si="44"/>
        <v/>
      </c>
      <c r="D290" s="7"/>
      <c r="E290" s="11" t="str">
        <f t="shared" si="45"/>
        <v/>
      </c>
      <c r="F290" s="12" t="str">
        <f t="shared" si="46"/>
        <v/>
      </c>
      <c r="G290" s="12" t="str">
        <f t="shared" si="47"/>
        <v/>
      </c>
      <c r="H290" s="12" t="str">
        <f t="shared" si="43"/>
        <v/>
      </c>
      <c r="I290" s="12" t="str">
        <f t="shared" si="48"/>
        <v/>
      </c>
      <c r="J290" s="12" t="str">
        <f t="shared" si="49"/>
        <v/>
      </c>
      <c r="K290" s="12" t="str">
        <f t="shared" si="50"/>
        <v/>
      </c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</row>
    <row r="291" spans="3:39" ht="17.100000000000001" customHeight="1" x14ac:dyDescent="0.3">
      <c r="C291" s="16" t="str">
        <f t="shared" si="44"/>
        <v/>
      </c>
      <c r="D291" s="7"/>
      <c r="E291" s="17" t="str">
        <f t="shared" si="45"/>
        <v/>
      </c>
      <c r="F291" s="18" t="str">
        <f t="shared" si="46"/>
        <v/>
      </c>
      <c r="G291" s="18" t="str">
        <f t="shared" si="47"/>
        <v/>
      </c>
      <c r="H291" s="18" t="str">
        <f t="shared" si="43"/>
        <v/>
      </c>
      <c r="I291" s="18" t="str">
        <f t="shared" si="48"/>
        <v/>
      </c>
      <c r="J291" s="18" t="str">
        <f t="shared" si="49"/>
        <v/>
      </c>
      <c r="K291" s="18" t="str">
        <f t="shared" si="50"/>
        <v/>
      </c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</row>
    <row r="292" spans="3:39" ht="17.100000000000001" customHeight="1" x14ac:dyDescent="0.3">
      <c r="C292" s="10" t="str">
        <f t="shared" si="44"/>
        <v/>
      </c>
      <c r="D292" s="7"/>
      <c r="E292" s="11" t="str">
        <f t="shared" si="45"/>
        <v/>
      </c>
      <c r="F292" s="12" t="str">
        <f t="shared" si="46"/>
        <v/>
      </c>
      <c r="G292" s="12" t="str">
        <f t="shared" si="47"/>
        <v/>
      </c>
      <c r="H292" s="12" t="str">
        <f t="shared" si="43"/>
        <v/>
      </c>
      <c r="I292" s="12" t="str">
        <f t="shared" si="48"/>
        <v/>
      </c>
      <c r="J292" s="12" t="str">
        <f t="shared" si="49"/>
        <v/>
      </c>
      <c r="K292" s="12" t="str">
        <f t="shared" si="50"/>
        <v/>
      </c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</row>
    <row r="293" spans="3:39" ht="17.100000000000001" customHeight="1" x14ac:dyDescent="0.3">
      <c r="C293" s="16" t="str">
        <f t="shared" si="44"/>
        <v/>
      </c>
      <c r="D293" s="7"/>
      <c r="E293" s="17" t="str">
        <f t="shared" si="45"/>
        <v/>
      </c>
      <c r="F293" s="18" t="str">
        <f t="shared" si="46"/>
        <v/>
      </c>
      <c r="G293" s="18" t="str">
        <f t="shared" si="47"/>
        <v/>
      </c>
      <c r="H293" s="18" t="str">
        <f t="shared" si="43"/>
        <v/>
      </c>
      <c r="I293" s="18" t="str">
        <f t="shared" si="48"/>
        <v/>
      </c>
      <c r="J293" s="18" t="str">
        <f t="shared" si="49"/>
        <v/>
      </c>
      <c r="K293" s="18" t="str">
        <f t="shared" si="50"/>
        <v/>
      </c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</row>
    <row r="294" spans="3:39" ht="17.100000000000001" customHeight="1" x14ac:dyDescent="0.3">
      <c r="C294" s="10" t="str">
        <f t="shared" si="44"/>
        <v/>
      </c>
      <c r="D294" s="7"/>
      <c r="E294" s="11" t="str">
        <f t="shared" si="45"/>
        <v/>
      </c>
      <c r="F294" s="12" t="str">
        <f t="shared" si="46"/>
        <v/>
      </c>
      <c r="G294" s="12" t="str">
        <f t="shared" si="47"/>
        <v/>
      </c>
      <c r="H294" s="12" t="str">
        <f t="shared" si="43"/>
        <v/>
      </c>
      <c r="I294" s="12" t="str">
        <f t="shared" si="48"/>
        <v/>
      </c>
      <c r="J294" s="12" t="str">
        <f t="shared" si="49"/>
        <v/>
      </c>
      <c r="K294" s="12" t="str">
        <f t="shared" si="50"/>
        <v/>
      </c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</row>
    <row r="295" spans="3:39" ht="17.100000000000001" customHeight="1" x14ac:dyDescent="0.3">
      <c r="C295" s="16" t="str">
        <f t="shared" si="44"/>
        <v/>
      </c>
      <c r="D295" s="7"/>
      <c r="E295" s="17" t="str">
        <f t="shared" si="45"/>
        <v/>
      </c>
      <c r="F295" s="18" t="str">
        <f t="shared" si="46"/>
        <v/>
      </c>
      <c r="G295" s="18" t="str">
        <f t="shared" si="47"/>
        <v/>
      </c>
      <c r="H295" s="18" t="str">
        <f t="shared" si="43"/>
        <v/>
      </c>
      <c r="I295" s="18" t="str">
        <f t="shared" si="48"/>
        <v/>
      </c>
      <c r="J295" s="18" t="str">
        <f t="shared" si="49"/>
        <v/>
      </c>
      <c r="K295" s="18" t="str">
        <f t="shared" si="50"/>
        <v/>
      </c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</row>
    <row r="296" spans="3:39" ht="17.100000000000001" customHeight="1" x14ac:dyDescent="0.3">
      <c r="C296" s="10" t="str">
        <f t="shared" si="44"/>
        <v/>
      </c>
      <c r="D296" s="7"/>
      <c r="E296" s="11" t="str">
        <f t="shared" si="45"/>
        <v/>
      </c>
      <c r="F296" s="12" t="str">
        <f t="shared" si="46"/>
        <v/>
      </c>
      <c r="G296" s="12" t="str">
        <f t="shared" si="47"/>
        <v/>
      </c>
      <c r="H296" s="12" t="str">
        <f t="shared" si="43"/>
        <v/>
      </c>
      <c r="I296" s="12" t="str">
        <f t="shared" si="48"/>
        <v/>
      </c>
      <c r="J296" s="12" t="str">
        <f t="shared" si="49"/>
        <v/>
      </c>
      <c r="K296" s="12" t="str">
        <f t="shared" si="50"/>
        <v/>
      </c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</row>
    <row r="297" spans="3:39" ht="17.100000000000001" customHeight="1" x14ac:dyDescent="0.3">
      <c r="C297" s="16" t="str">
        <f t="shared" si="44"/>
        <v/>
      </c>
      <c r="D297" s="7"/>
      <c r="E297" s="17" t="str">
        <f t="shared" si="45"/>
        <v/>
      </c>
      <c r="F297" s="18" t="str">
        <f t="shared" si="46"/>
        <v/>
      </c>
      <c r="G297" s="18" t="str">
        <f t="shared" si="47"/>
        <v/>
      </c>
      <c r="H297" s="18" t="str">
        <f t="shared" si="43"/>
        <v/>
      </c>
      <c r="I297" s="18" t="str">
        <f t="shared" si="48"/>
        <v/>
      </c>
      <c r="J297" s="18" t="str">
        <f t="shared" si="49"/>
        <v/>
      </c>
      <c r="K297" s="18" t="str">
        <f t="shared" si="50"/>
        <v/>
      </c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</row>
    <row r="298" spans="3:39" ht="17.100000000000001" customHeight="1" x14ac:dyDescent="0.3">
      <c r="C298" s="10" t="str">
        <f t="shared" si="44"/>
        <v/>
      </c>
      <c r="D298" s="7"/>
      <c r="E298" s="11" t="str">
        <f t="shared" si="45"/>
        <v/>
      </c>
      <c r="F298" s="12" t="str">
        <f t="shared" si="46"/>
        <v/>
      </c>
      <c r="G298" s="12" t="str">
        <f t="shared" si="47"/>
        <v/>
      </c>
      <c r="H298" s="12" t="str">
        <f t="shared" si="43"/>
        <v/>
      </c>
      <c r="I298" s="12" t="str">
        <f t="shared" si="48"/>
        <v/>
      </c>
      <c r="J298" s="12" t="str">
        <f t="shared" si="49"/>
        <v/>
      </c>
      <c r="K298" s="12" t="str">
        <f t="shared" si="50"/>
        <v/>
      </c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</row>
    <row r="299" spans="3:39" ht="17.100000000000001" customHeight="1" x14ac:dyDescent="0.3">
      <c r="C299" s="16" t="str">
        <f t="shared" si="44"/>
        <v/>
      </c>
      <c r="D299" s="7"/>
      <c r="E299" s="17" t="str">
        <f t="shared" si="45"/>
        <v/>
      </c>
      <c r="F299" s="18" t="str">
        <f t="shared" si="46"/>
        <v/>
      </c>
      <c r="G299" s="18" t="str">
        <f t="shared" si="47"/>
        <v/>
      </c>
      <c r="H299" s="18" t="str">
        <f t="shared" si="43"/>
        <v/>
      </c>
      <c r="I299" s="18" t="str">
        <f t="shared" si="48"/>
        <v/>
      </c>
      <c r="J299" s="18" t="str">
        <f t="shared" si="49"/>
        <v/>
      </c>
      <c r="K299" s="18" t="str">
        <f t="shared" si="50"/>
        <v/>
      </c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</row>
    <row r="300" spans="3:39" ht="17.100000000000001" customHeight="1" x14ac:dyDescent="0.3">
      <c r="C300" s="10" t="str">
        <f t="shared" si="44"/>
        <v/>
      </c>
      <c r="D300" s="7"/>
      <c r="E300" s="11" t="str">
        <f t="shared" si="45"/>
        <v/>
      </c>
      <c r="F300" s="12" t="str">
        <f t="shared" si="46"/>
        <v/>
      </c>
      <c r="G300" s="12" t="str">
        <f t="shared" si="47"/>
        <v/>
      </c>
      <c r="H300" s="12" t="str">
        <f t="shared" si="43"/>
        <v/>
      </c>
      <c r="I300" s="12" t="str">
        <f t="shared" si="48"/>
        <v/>
      </c>
      <c r="J300" s="12" t="str">
        <f t="shared" si="49"/>
        <v/>
      </c>
      <c r="K300" s="12" t="str">
        <f t="shared" si="50"/>
        <v/>
      </c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</row>
    <row r="301" spans="3:39" ht="17.100000000000001" customHeight="1" x14ac:dyDescent="0.3">
      <c r="C301" s="16" t="str">
        <f t="shared" si="44"/>
        <v/>
      </c>
      <c r="D301" s="7"/>
      <c r="E301" s="17" t="str">
        <f t="shared" si="45"/>
        <v/>
      </c>
      <c r="F301" s="18" t="str">
        <f t="shared" si="46"/>
        <v/>
      </c>
      <c r="G301" s="18" t="str">
        <f t="shared" si="47"/>
        <v/>
      </c>
      <c r="H301" s="18" t="str">
        <f t="shared" si="43"/>
        <v/>
      </c>
      <c r="I301" s="18" t="str">
        <f t="shared" si="48"/>
        <v/>
      </c>
      <c r="J301" s="18" t="str">
        <f t="shared" si="49"/>
        <v/>
      </c>
      <c r="K301" s="18" t="str">
        <f t="shared" si="50"/>
        <v/>
      </c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</row>
    <row r="302" spans="3:39" ht="17.100000000000001" customHeight="1" x14ac:dyDescent="0.3">
      <c r="C302" s="10" t="str">
        <f t="shared" si="44"/>
        <v/>
      </c>
      <c r="D302" s="7"/>
      <c r="E302" s="11" t="str">
        <f t="shared" si="45"/>
        <v/>
      </c>
      <c r="F302" s="12" t="str">
        <f t="shared" si="46"/>
        <v/>
      </c>
      <c r="G302" s="12" t="str">
        <f t="shared" si="47"/>
        <v/>
      </c>
      <c r="H302" s="12" t="str">
        <f t="shared" si="43"/>
        <v/>
      </c>
      <c r="I302" s="12" t="str">
        <f t="shared" si="48"/>
        <v/>
      </c>
      <c r="J302" s="12" t="str">
        <f t="shared" si="49"/>
        <v/>
      </c>
      <c r="K302" s="12" t="str">
        <f t="shared" si="50"/>
        <v/>
      </c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</row>
    <row r="303" spans="3:39" ht="17.100000000000001" customHeight="1" x14ac:dyDescent="0.3">
      <c r="C303" s="16" t="str">
        <f t="shared" si="44"/>
        <v/>
      </c>
      <c r="D303" s="7"/>
      <c r="E303" s="17" t="str">
        <f t="shared" si="45"/>
        <v/>
      </c>
      <c r="F303" s="18" t="str">
        <f t="shared" si="46"/>
        <v/>
      </c>
      <c r="G303" s="18" t="str">
        <f t="shared" si="47"/>
        <v/>
      </c>
      <c r="H303" s="18" t="str">
        <f t="shared" si="43"/>
        <v/>
      </c>
      <c r="I303" s="18" t="str">
        <f t="shared" si="48"/>
        <v/>
      </c>
      <c r="J303" s="18" t="str">
        <f t="shared" si="49"/>
        <v/>
      </c>
      <c r="K303" s="18" t="str">
        <f t="shared" si="50"/>
        <v/>
      </c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</row>
    <row r="304" spans="3:39" ht="17.100000000000001" customHeight="1" x14ac:dyDescent="0.3">
      <c r="C304" s="10" t="str">
        <f t="shared" si="44"/>
        <v/>
      </c>
      <c r="D304" s="7"/>
      <c r="E304" s="11" t="str">
        <f t="shared" si="45"/>
        <v/>
      </c>
      <c r="F304" s="12" t="str">
        <f t="shared" si="46"/>
        <v/>
      </c>
      <c r="G304" s="12" t="str">
        <f t="shared" si="47"/>
        <v/>
      </c>
      <c r="H304" s="12" t="str">
        <f t="shared" si="43"/>
        <v/>
      </c>
      <c r="I304" s="12" t="str">
        <f t="shared" si="48"/>
        <v/>
      </c>
      <c r="J304" s="12" t="str">
        <f t="shared" si="49"/>
        <v/>
      </c>
      <c r="K304" s="12" t="str">
        <f t="shared" si="50"/>
        <v/>
      </c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</row>
    <row r="305" spans="3:39" ht="17.100000000000001" customHeight="1" x14ac:dyDescent="0.3">
      <c r="C305" s="16" t="str">
        <f t="shared" si="44"/>
        <v/>
      </c>
      <c r="D305" s="7"/>
      <c r="E305" s="17" t="str">
        <f t="shared" si="45"/>
        <v/>
      </c>
      <c r="F305" s="18" t="str">
        <f t="shared" si="46"/>
        <v/>
      </c>
      <c r="G305" s="18" t="str">
        <f t="shared" si="47"/>
        <v/>
      </c>
      <c r="H305" s="18" t="str">
        <f t="shared" si="43"/>
        <v/>
      </c>
      <c r="I305" s="18" t="str">
        <f t="shared" si="48"/>
        <v/>
      </c>
      <c r="J305" s="18" t="str">
        <f t="shared" si="49"/>
        <v/>
      </c>
      <c r="K305" s="18" t="str">
        <f t="shared" si="50"/>
        <v/>
      </c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</row>
    <row r="306" spans="3:39" ht="17.100000000000001" customHeight="1" x14ac:dyDescent="0.3">
      <c r="C306" s="10" t="str">
        <f t="shared" si="44"/>
        <v/>
      </c>
      <c r="D306" s="7"/>
      <c r="E306" s="11" t="str">
        <f t="shared" si="45"/>
        <v/>
      </c>
      <c r="F306" s="12" t="str">
        <f t="shared" si="46"/>
        <v/>
      </c>
      <c r="G306" s="12" t="str">
        <f t="shared" si="47"/>
        <v/>
      </c>
      <c r="H306" s="12" t="str">
        <f t="shared" si="43"/>
        <v/>
      </c>
      <c r="I306" s="12" t="str">
        <f t="shared" si="48"/>
        <v/>
      </c>
      <c r="J306" s="12" t="str">
        <f t="shared" si="49"/>
        <v/>
      </c>
      <c r="K306" s="12" t="str">
        <f t="shared" si="50"/>
        <v/>
      </c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</row>
    <row r="307" spans="3:39" ht="17.100000000000001" customHeight="1" x14ac:dyDescent="0.3">
      <c r="C307" s="16" t="str">
        <f t="shared" si="44"/>
        <v/>
      </c>
      <c r="D307" s="7"/>
      <c r="E307" s="17" t="str">
        <f t="shared" si="45"/>
        <v/>
      </c>
      <c r="F307" s="18" t="str">
        <f t="shared" si="46"/>
        <v/>
      </c>
      <c r="G307" s="18" t="str">
        <f t="shared" si="47"/>
        <v/>
      </c>
      <c r="H307" s="18" t="str">
        <f t="shared" si="43"/>
        <v/>
      </c>
      <c r="I307" s="18" t="str">
        <f t="shared" si="48"/>
        <v/>
      </c>
      <c r="J307" s="18" t="str">
        <f t="shared" si="49"/>
        <v/>
      </c>
      <c r="K307" s="18" t="str">
        <f t="shared" si="50"/>
        <v/>
      </c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</row>
    <row r="308" spans="3:39" ht="17.100000000000001" customHeight="1" x14ac:dyDescent="0.3">
      <c r="C308" s="10" t="str">
        <f t="shared" si="44"/>
        <v/>
      </c>
      <c r="D308" s="7"/>
      <c r="E308" s="11" t="str">
        <f t="shared" si="45"/>
        <v/>
      </c>
      <c r="F308" s="12" t="str">
        <f t="shared" si="46"/>
        <v/>
      </c>
      <c r="G308" s="12" t="str">
        <f t="shared" si="47"/>
        <v/>
      </c>
      <c r="H308" s="12" t="str">
        <f t="shared" si="43"/>
        <v/>
      </c>
      <c r="I308" s="12" t="str">
        <f t="shared" si="48"/>
        <v/>
      </c>
      <c r="J308" s="12" t="str">
        <f t="shared" si="49"/>
        <v/>
      </c>
      <c r="K308" s="12" t="str">
        <f t="shared" si="50"/>
        <v/>
      </c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</row>
    <row r="309" spans="3:39" ht="17.100000000000001" customHeight="1" x14ac:dyDescent="0.3">
      <c r="C309" s="16" t="str">
        <f t="shared" si="44"/>
        <v/>
      </c>
      <c r="D309" s="7"/>
      <c r="E309" s="17" t="str">
        <f t="shared" si="45"/>
        <v/>
      </c>
      <c r="F309" s="18" t="str">
        <f t="shared" si="46"/>
        <v/>
      </c>
      <c r="G309" s="18" t="str">
        <f t="shared" si="47"/>
        <v/>
      </c>
      <c r="H309" s="18" t="str">
        <f t="shared" si="43"/>
        <v/>
      </c>
      <c r="I309" s="18" t="str">
        <f t="shared" si="48"/>
        <v/>
      </c>
      <c r="J309" s="18" t="str">
        <f t="shared" si="49"/>
        <v/>
      </c>
      <c r="K309" s="18" t="str">
        <f t="shared" si="50"/>
        <v/>
      </c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</row>
    <row r="310" spans="3:39" ht="17.100000000000001" customHeight="1" x14ac:dyDescent="0.3">
      <c r="C310" s="10" t="str">
        <f t="shared" si="44"/>
        <v/>
      </c>
      <c r="D310" s="7"/>
      <c r="E310" s="11" t="str">
        <f t="shared" si="45"/>
        <v/>
      </c>
      <c r="F310" s="12" t="str">
        <f t="shared" si="46"/>
        <v/>
      </c>
      <c r="G310" s="12" t="str">
        <f t="shared" si="47"/>
        <v/>
      </c>
      <c r="H310" s="12" t="str">
        <f t="shared" si="43"/>
        <v/>
      </c>
      <c r="I310" s="12" t="str">
        <f t="shared" si="48"/>
        <v/>
      </c>
      <c r="J310" s="12" t="str">
        <f t="shared" si="49"/>
        <v/>
      </c>
      <c r="K310" s="12" t="str">
        <f t="shared" si="50"/>
        <v/>
      </c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</row>
    <row r="311" spans="3:39" ht="17.100000000000001" customHeight="1" x14ac:dyDescent="0.3">
      <c r="C311" s="16" t="str">
        <f t="shared" si="44"/>
        <v/>
      </c>
      <c r="D311" s="7"/>
      <c r="E311" s="17" t="str">
        <f t="shared" si="45"/>
        <v/>
      </c>
      <c r="F311" s="18" t="str">
        <f t="shared" si="46"/>
        <v/>
      </c>
      <c r="G311" s="18" t="str">
        <f t="shared" si="47"/>
        <v/>
      </c>
      <c r="H311" s="18" t="str">
        <f t="shared" si="43"/>
        <v/>
      </c>
      <c r="I311" s="18" t="str">
        <f t="shared" si="48"/>
        <v/>
      </c>
      <c r="J311" s="18" t="str">
        <f t="shared" si="49"/>
        <v/>
      </c>
      <c r="K311" s="18" t="str">
        <f t="shared" si="50"/>
        <v/>
      </c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</row>
    <row r="312" spans="3:39" ht="17.100000000000001" customHeight="1" x14ac:dyDescent="0.3">
      <c r="C312" s="10" t="str">
        <f t="shared" si="44"/>
        <v/>
      </c>
      <c r="D312" s="7"/>
      <c r="E312" s="11" t="str">
        <f t="shared" si="45"/>
        <v/>
      </c>
      <c r="F312" s="12" t="str">
        <f t="shared" si="46"/>
        <v/>
      </c>
      <c r="G312" s="12" t="str">
        <f t="shared" si="47"/>
        <v/>
      </c>
      <c r="H312" s="12" t="str">
        <f t="shared" si="43"/>
        <v/>
      </c>
      <c r="I312" s="12" t="str">
        <f t="shared" si="48"/>
        <v/>
      </c>
      <c r="J312" s="12" t="str">
        <f t="shared" si="49"/>
        <v/>
      </c>
      <c r="K312" s="12" t="str">
        <f t="shared" si="50"/>
        <v/>
      </c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</row>
    <row r="313" spans="3:39" ht="17.100000000000001" customHeight="1" x14ac:dyDescent="0.3">
      <c r="C313" s="16" t="str">
        <f t="shared" si="44"/>
        <v/>
      </c>
      <c r="D313" s="7"/>
      <c r="E313" s="17" t="str">
        <f t="shared" si="45"/>
        <v/>
      </c>
      <c r="F313" s="18" t="str">
        <f t="shared" si="46"/>
        <v/>
      </c>
      <c r="G313" s="18" t="str">
        <f t="shared" si="47"/>
        <v/>
      </c>
      <c r="H313" s="18" t="str">
        <f t="shared" si="43"/>
        <v/>
      </c>
      <c r="I313" s="18" t="str">
        <f t="shared" si="48"/>
        <v/>
      </c>
      <c r="J313" s="18" t="str">
        <f t="shared" si="49"/>
        <v/>
      </c>
      <c r="K313" s="18" t="str">
        <f t="shared" si="50"/>
        <v/>
      </c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</row>
    <row r="314" spans="3:39" ht="17.100000000000001" customHeight="1" x14ac:dyDescent="0.3">
      <c r="C314" s="10" t="str">
        <f t="shared" si="44"/>
        <v/>
      </c>
      <c r="D314" s="7"/>
      <c r="E314" s="11" t="str">
        <f t="shared" si="45"/>
        <v/>
      </c>
      <c r="F314" s="12" t="str">
        <f t="shared" si="46"/>
        <v/>
      </c>
      <c r="G314" s="12" t="str">
        <f t="shared" si="47"/>
        <v/>
      </c>
      <c r="H314" s="12" t="str">
        <f t="shared" si="43"/>
        <v/>
      </c>
      <c r="I314" s="12" t="str">
        <f t="shared" si="48"/>
        <v/>
      </c>
      <c r="J314" s="12" t="str">
        <f t="shared" si="49"/>
        <v/>
      </c>
      <c r="K314" s="12" t="str">
        <f t="shared" si="50"/>
        <v/>
      </c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</row>
    <row r="315" spans="3:39" ht="17.100000000000001" customHeight="1" x14ac:dyDescent="0.3">
      <c r="C315" s="16" t="str">
        <f t="shared" si="44"/>
        <v/>
      </c>
      <c r="D315" s="7"/>
      <c r="E315" s="17" t="str">
        <f t="shared" si="45"/>
        <v/>
      </c>
      <c r="F315" s="18" t="str">
        <f t="shared" si="46"/>
        <v/>
      </c>
      <c r="G315" s="18" t="str">
        <f t="shared" si="47"/>
        <v/>
      </c>
      <c r="H315" s="18" t="str">
        <f t="shared" si="43"/>
        <v/>
      </c>
      <c r="I315" s="18" t="str">
        <f t="shared" si="48"/>
        <v/>
      </c>
      <c r="J315" s="18" t="str">
        <f t="shared" si="49"/>
        <v/>
      </c>
      <c r="K315" s="18" t="str">
        <f t="shared" si="50"/>
        <v/>
      </c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</row>
    <row r="316" spans="3:39" ht="17.100000000000001" customHeight="1" x14ac:dyDescent="0.3">
      <c r="C316" s="10" t="str">
        <f t="shared" si="44"/>
        <v/>
      </c>
      <c r="D316" s="7"/>
      <c r="E316" s="11" t="str">
        <f t="shared" si="45"/>
        <v/>
      </c>
      <c r="F316" s="12" t="str">
        <f t="shared" si="46"/>
        <v/>
      </c>
      <c r="G316" s="12" t="str">
        <f t="shared" si="47"/>
        <v/>
      </c>
      <c r="H316" s="12" t="str">
        <f t="shared" si="43"/>
        <v/>
      </c>
      <c r="I316" s="12" t="str">
        <f t="shared" si="48"/>
        <v/>
      </c>
      <c r="J316" s="12" t="str">
        <f t="shared" si="49"/>
        <v/>
      </c>
      <c r="K316" s="12" t="str">
        <f t="shared" si="50"/>
        <v/>
      </c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</row>
    <row r="317" spans="3:39" ht="17.100000000000001" customHeight="1" x14ac:dyDescent="0.3">
      <c r="C317" s="16" t="str">
        <f t="shared" si="44"/>
        <v/>
      </c>
      <c r="D317" s="7"/>
      <c r="E317" s="17" t="str">
        <f t="shared" si="45"/>
        <v/>
      </c>
      <c r="F317" s="18" t="str">
        <f t="shared" si="46"/>
        <v/>
      </c>
      <c r="G317" s="18" t="str">
        <f t="shared" si="47"/>
        <v/>
      </c>
      <c r="H317" s="18" t="str">
        <f t="shared" si="43"/>
        <v/>
      </c>
      <c r="I317" s="18" t="str">
        <f t="shared" si="48"/>
        <v/>
      </c>
      <c r="J317" s="18" t="str">
        <f t="shared" si="49"/>
        <v/>
      </c>
      <c r="K317" s="18" t="str">
        <f t="shared" si="50"/>
        <v/>
      </c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</row>
    <row r="318" spans="3:39" ht="17.100000000000001" customHeight="1" x14ac:dyDescent="0.3">
      <c r="C318" s="10" t="str">
        <f t="shared" si="44"/>
        <v/>
      </c>
      <c r="D318" s="7"/>
      <c r="E318" s="11" t="str">
        <f t="shared" si="45"/>
        <v/>
      </c>
      <c r="F318" s="12" t="str">
        <f t="shared" si="46"/>
        <v/>
      </c>
      <c r="G318" s="12" t="str">
        <f t="shared" si="47"/>
        <v/>
      </c>
      <c r="H318" s="12" t="str">
        <f t="shared" si="43"/>
        <v/>
      </c>
      <c r="I318" s="12" t="str">
        <f t="shared" si="48"/>
        <v/>
      </c>
      <c r="J318" s="12" t="str">
        <f t="shared" si="49"/>
        <v/>
      </c>
      <c r="K318" s="12" t="str">
        <f t="shared" si="50"/>
        <v/>
      </c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</row>
    <row r="319" spans="3:39" ht="17.100000000000001" customHeight="1" x14ac:dyDescent="0.3">
      <c r="C319" s="16" t="str">
        <f t="shared" si="44"/>
        <v/>
      </c>
      <c r="D319" s="7"/>
      <c r="E319" s="17" t="str">
        <f t="shared" si="45"/>
        <v/>
      </c>
      <c r="F319" s="18" t="str">
        <f t="shared" si="46"/>
        <v/>
      </c>
      <c r="G319" s="18" t="str">
        <f t="shared" si="47"/>
        <v/>
      </c>
      <c r="H319" s="18" t="str">
        <f t="shared" si="43"/>
        <v/>
      </c>
      <c r="I319" s="18" t="str">
        <f t="shared" si="48"/>
        <v/>
      </c>
      <c r="J319" s="18" t="str">
        <f t="shared" si="49"/>
        <v/>
      </c>
      <c r="K319" s="18" t="str">
        <f t="shared" si="50"/>
        <v/>
      </c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</row>
    <row r="320" spans="3:39" ht="17.100000000000001" customHeight="1" x14ac:dyDescent="0.3">
      <c r="C320" s="10" t="str">
        <f t="shared" si="44"/>
        <v/>
      </c>
      <c r="D320" s="7"/>
      <c r="E320" s="11" t="str">
        <f t="shared" si="45"/>
        <v/>
      </c>
      <c r="F320" s="12" t="str">
        <f t="shared" si="46"/>
        <v/>
      </c>
      <c r="G320" s="12" t="str">
        <f t="shared" si="47"/>
        <v/>
      </c>
      <c r="H320" s="12" t="str">
        <f t="shared" si="43"/>
        <v/>
      </c>
      <c r="I320" s="12" t="str">
        <f t="shared" si="48"/>
        <v/>
      </c>
      <c r="J320" s="12" t="str">
        <f t="shared" si="49"/>
        <v/>
      </c>
      <c r="K320" s="12" t="str">
        <f t="shared" si="50"/>
        <v/>
      </c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</row>
    <row r="321" spans="3:39" ht="17.100000000000001" customHeight="1" x14ac:dyDescent="0.3">
      <c r="C321" s="16" t="str">
        <f t="shared" si="44"/>
        <v/>
      </c>
      <c r="D321" s="7"/>
      <c r="E321" s="17" t="str">
        <f t="shared" si="45"/>
        <v/>
      </c>
      <c r="F321" s="18" t="str">
        <f t="shared" si="46"/>
        <v/>
      </c>
      <c r="G321" s="18" t="str">
        <f t="shared" si="47"/>
        <v/>
      </c>
      <c r="H321" s="18" t="str">
        <f t="shared" si="43"/>
        <v/>
      </c>
      <c r="I321" s="18" t="str">
        <f t="shared" si="48"/>
        <v/>
      </c>
      <c r="J321" s="18" t="str">
        <f t="shared" si="49"/>
        <v/>
      </c>
      <c r="K321" s="18" t="str">
        <f t="shared" si="50"/>
        <v/>
      </c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</row>
    <row r="322" spans="3:39" ht="17.100000000000001" customHeight="1" x14ac:dyDescent="0.3">
      <c r="C322" s="10" t="str">
        <f t="shared" si="44"/>
        <v/>
      </c>
      <c r="D322" s="7"/>
      <c r="E322" s="11" t="str">
        <f t="shared" si="45"/>
        <v/>
      </c>
      <c r="F322" s="12" t="str">
        <f t="shared" si="46"/>
        <v/>
      </c>
      <c r="G322" s="12" t="str">
        <f t="shared" si="47"/>
        <v/>
      </c>
      <c r="H322" s="12" t="str">
        <f t="shared" si="43"/>
        <v/>
      </c>
      <c r="I322" s="12" t="str">
        <f t="shared" si="48"/>
        <v/>
      </c>
      <c r="J322" s="12" t="str">
        <f t="shared" si="49"/>
        <v/>
      </c>
      <c r="K322" s="12" t="str">
        <f t="shared" si="50"/>
        <v/>
      </c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</row>
    <row r="323" spans="3:39" ht="17.100000000000001" customHeight="1" x14ac:dyDescent="0.3">
      <c r="C323" s="16" t="str">
        <f t="shared" si="44"/>
        <v/>
      </c>
      <c r="D323" s="7"/>
      <c r="E323" s="17" t="str">
        <f t="shared" si="45"/>
        <v/>
      </c>
      <c r="F323" s="18" t="str">
        <f t="shared" si="46"/>
        <v/>
      </c>
      <c r="G323" s="18" t="str">
        <f t="shared" si="47"/>
        <v/>
      </c>
      <c r="H323" s="18" t="str">
        <f t="shared" si="43"/>
        <v/>
      </c>
      <c r="I323" s="18" t="str">
        <f t="shared" si="48"/>
        <v/>
      </c>
      <c r="J323" s="18" t="str">
        <f t="shared" si="49"/>
        <v/>
      </c>
      <c r="K323" s="18" t="str">
        <f t="shared" si="50"/>
        <v/>
      </c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</row>
    <row r="324" spans="3:39" ht="17.100000000000001" customHeight="1" x14ac:dyDescent="0.3">
      <c r="C324" s="10" t="str">
        <f t="shared" si="44"/>
        <v/>
      </c>
      <c r="D324" s="7"/>
      <c r="E324" s="11" t="str">
        <f t="shared" si="45"/>
        <v/>
      </c>
      <c r="F324" s="12" t="str">
        <f t="shared" si="46"/>
        <v/>
      </c>
      <c r="G324" s="12" t="str">
        <f t="shared" si="47"/>
        <v/>
      </c>
      <c r="H324" s="12" t="str">
        <f t="shared" si="43"/>
        <v/>
      </c>
      <c r="I324" s="12" t="str">
        <f t="shared" si="48"/>
        <v/>
      </c>
      <c r="J324" s="12" t="str">
        <f t="shared" si="49"/>
        <v/>
      </c>
      <c r="K324" s="12" t="str">
        <f t="shared" si="50"/>
        <v/>
      </c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</row>
    <row r="325" spans="3:39" ht="17.100000000000001" customHeight="1" x14ac:dyDescent="0.3">
      <c r="C325" s="16" t="str">
        <f t="shared" si="44"/>
        <v/>
      </c>
      <c r="D325" s="7"/>
      <c r="E325" s="17" t="str">
        <f t="shared" si="45"/>
        <v/>
      </c>
      <c r="F325" s="18" t="str">
        <f t="shared" si="46"/>
        <v/>
      </c>
      <c r="G325" s="18" t="str">
        <f t="shared" si="47"/>
        <v/>
      </c>
      <c r="H325" s="18" t="str">
        <f t="shared" si="43"/>
        <v/>
      </c>
      <c r="I325" s="18" t="str">
        <f t="shared" si="48"/>
        <v/>
      </c>
      <c r="J325" s="18" t="str">
        <f t="shared" si="49"/>
        <v/>
      </c>
      <c r="K325" s="18" t="str">
        <f t="shared" si="50"/>
        <v/>
      </c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</row>
    <row r="326" spans="3:39" ht="17.100000000000001" customHeight="1" x14ac:dyDescent="0.3">
      <c r="C326" s="10" t="str">
        <f t="shared" si="44"/>
        <v/>
      </c>
      <c r="D326" s="7"/>
      <c r="E326" s="11" t="str">
        <f t="shared" si="45"/>
        <v/>
      </c>
      <c r="F326" s="12" t="str">
        <f t="shared" si="46"/>
        <v/>
      </c>
      <c r="G326" s="12" t="str">
        <f t="shared" si="47"/>
        <v/>
      </c>
      <c r="H326" s="12" t="str">
        <f t="shared" si="43"/>
        <v/>
      </c>
      <c r="I326" s="12" t="str">
        <f t="shared" si="48"/>
        <v/>
      </c>
      <c r="J326" s="12" t="str">
        <f t="shared" si="49"/>
        <v/>
      </c>
      <c r="K326" s="12" t="str">
        <f t="shared" si="50"/>
        <v/>
      </c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</row>
    <row r="327" spans="3:39" ht="17.100000000000001" customHeight="1" x14ac:dyDescent="0.3">
      <c r="C327" s="16" t="str">
        <f t="shared" si="44"/>
        <v/>
      </c>
      <c r="D327" s="7"/>
      <c r="E327" s="17" t="str">
        <f t="shared" si="45"/>
        <v/>
      </c>
      <c r="F327" s="18" t="str">
        <f t="shared" si="46"/>
        <v/>
      </c>
      <c r="G327" s="18" t="str">
        <f t="shared" si="47"/>
        <v/>
      </c>
      <c r="H327" s="18" t="str">
        <f t="shared" si="43"/>
        <v/>
      </c>
      <c r="I327" s="18" t="str">
        <f t="shared" si="48"/>
        <v/>
      </c>
      <c r="J327" s="18" t="str">
        <f t="shared" si="49"/>
        <v/>
      </c>
      <c r="K327" s="18" t="str">
        <f t="shared" si="50"/>
        <v/>
      </c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</row>
    <row r="328" spans="3:39" ht="17.100000000000001" customHeight="1" x14ac:dyDescent="0.3">
      <c r="C328" s="10" t="str">
        <f t="shared" si="44"/>
        <v/>
      </c>
      <c r="D328" s="7"/>
      <c r="E328" s="11" t="str">
        <f t="shared" si="45"/>
        <v/>
      </c>
      <c r="F328" s="12" t="str">
        <f t="shared" si="46"/>
        <v/>
      </c>
      <c r="G328" s="12" t="str">
        <f t="shared" si="47"/>
        <v/>
      </c>
      <c r="H328" s="12" t="str">
        <f t="shared" si="43"/>
        <v/>
      </c>
      <c r="I328" s="12" t="str">
        <f t="shared" si="48"/>
        <v/>
      </c>
      <c r="J328" s="12" t="str">
        <f t="shared" si="49"/>
        <v/>
      </c>
      <c r="K328" s="12" t="str">
        <f t="shared" si="50"/>
        <v/>
      </c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</row>
    <row r="329" spans="3:39" ht="17.100000000000001" customHeight="1" x14ac:dyDescent="0.3">
      <c r="C329" s="16" t="str">
        <f t="shared" si="44"/>
        <v/>
      </c>
      <c r="D329" s="7"/>
      <c r="E329" s="17" t="str">
        <f t="shared" si="45"/>
        <v/>
      </c>
      <c r="F329" s="18" t="str">
        <f t="shared" si="46"/>
        <v/>
      </c>
      <c r="G329" s="18" t="str">
        <f t="shared" si="47"/>
        <v/>
      </c>
      <c r="H329" s="18" t="str">
        <f t="shared" si="43"/>
        <v/>
      </c>
      <c r="I329" s="18" t="str">
        <f t="shared" si="48"/>
        <v/>
      </c>
      <c r="J329" s="18" t="str">
        <f t="shared" si="49"/>
        <v/>
      </c>
      <c r="K329" s="18" t="str">
        <f t="shared" si="50"/>
        <v/>
      </c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</row>
    <row r="330" spans="3:39" ht="17.100000000000001" customHeight="1" x14ac:dyDescent="0.3">
      <c r="C330" s="10" t="str">
        <f t="shared" si="44"/>
        <v/>
      </c>
      <c r="D330" s="7"/>
      <c r="E330" s="11" t="str">
        <f t="shared" si="45"/>
        <v/>
      </c>
      <c r="F330" s="12" t="str">
        <f t="shared" si="46"/>
        <v/>
      </c>
      <c r="G330" s="12" t="str">
        <f t="shared" si="47"/>
        <v/>
      </c>
      <c r="H330" s="12" t="str">
        <f t="shared" si="43"/>
        <v/>
      </c>
      <c r="I330" s="12" t="str">
        <f t="shared" si="48"/>
        <v/>
      </c>
      <c r="J330" s="12" t="str">
        <f t="shared" si="49"/>
        <v/>
      </c>
      <c r="K330" s="12" t="str">
        <f t="shared" si="50"/>
        <v/>
      </c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</row>
    <row r="331" spans="3:39" ht="17.100000000000001" customHeight="1" x14ac:dyDescent="0.3">
      <c r="C331" s="16" t="str">
        <f t="shared" si="44"/>
        <v/>
      </c>
      <c r="D331" s="7"/>
      <c r="E331" s="17" t="str">
        <f t="shared" si="45"/>
        <v/>
      </c>
      <c r="F331" s="18" t="str">
        <f t="shared" si="46"/>
        <v/>
      </c>
      <c r="G331" s="18" t="str">
        <f t="shared" si="47"/>
        <v/>
      </c>
      <c r="H331" s="18" t="str">
        <f t="shared" si="43"/>
        <v/>
      </c>
      <c r="I331" s="18" t="str">
        <f t="shared" si="48"/>
        <v/>
      </c>
      <c r="J331" s="18" t="str">
        <f t="shared" si="49"/>
        <v/>
      </c>
      <c r="K331" s="18" t="str">
        <f t="shared" si="50"/>
        <v/>
      </c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</row>
    <row r="332" spans="3:39" ht="17.100000000000001" customHeight="1" x14ac:dyDescent="0.3">
      <c r="C332" s="10" t="str">
        <f t="shared" si="44"/>
        <v/>
      </c>
      <c r="D332" s="7"/>
      <c r="E332" s="11" t="str">
        <f t="shared" si="45"/>
        <v/>
      </c>
      <c r="F332" s="12" t="str">
        <f t="shared" si="46"/>
        <v/>
      </c>
      <c r="G332" s="12" t="str">
        <f t="shared" si="47"/>
        <v/>
      </c>
      <c r="H332" s="12" t="str">
        <f t="shared" si="43"/>
        <v/>
      </c>
      <c r="I332" s="12" t="str">
        <f t="shared" si="48"/>
        <v/>
      </c>
      <c r="J332" s="12" t="str">
        <f t="shared" si="49"/>
        <v/>
      </c>
      <c r="K332" s="12" t="str">
        <f t="shared" si="50"/>
        <v/>
      </c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</row>
    <row r="333" spans="3:39" ht="17.100000000000001" customHeight="1" x14ac:dyDescent="0.3">
      <c r="C333" s="16" t="str">
        <f t="shared" si="44"/>
        <v/>
      </c>
      <c r="D333" s="7"/>
      <c r="E333" s="17" t="str">
        <f t="shared" si="45"/>
        <v/>
      </c>
      <c r="F333" s="18" t="str">
        <f t="shared" si="46"/>
        <v/>
      </c>
      <c r="G333" s="18" t="str">
        <f t="shared" si="47"/>
        <v/>
      </c>
      <c r="H333" s="18" t="str">
        <f t="shared" si="43"/>
        <v/>
      </c>
      <c r="I333" s="18" t="str">
        <f t="shared" si="48"/>
        <v/>
      </c>
      <c r="J333" s="18" t="str">
        <f t="shared" si="49"/>
        <v/>
      </c>
      <c r="K333" s="18" t="str">
        <f t="shared" si="50"/>
        <v/>
      </c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</row>
    <row r="334" spans="3:39" ht="17.100000000000001" customHeight="1" x14ac:dyDescent="0.3">
      <c r="C334" s="10" t="str">
        <f t="shared" si="44"/>
        <v/>
      </c>
      <c r="D334" s="7"/>
      <c r="E334" s="11" t="str">
        <f t="shared" si="45"/>
        <v/>
      </c>
      <c r="F334" s="12" t="str">
        <f t="shared" si="46"/>
        <v/>
      </c>
      <c r="G334" s="12" t="str">
        <f t="shared" si="47"/>
        <v/>
      </c>
      <c r="H334" s="12" t="str">
        <f t="shared" si="43"/>
        <v/>
      </c>
      <c r="I334" s="12" t="str">
        <f t="shared" si="48"/>
        <v/>
      </c>
      <c r="J334" s="12" t="str">
        <f t="shared" si="49"/>
        <v/>
      </c>
      <c r="K334" s="12" t="str">
        <f t="shared" si="50"/>
        <v/>
      </c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</row>
    <row r="335" spans="3:39" ht="17.100000000000001" customHeight="1" x14ac:dyDescent="0.3">
      <c r="C335" s="16" t="str">
        <f t="shared" si="44"/>
        <v/>
      </c>
      <c r="D335" s="7"/>
      <c r="E335" s="17" t="str">
        <f t="shared" si="45"/>
        <v/>
      </c>
      <c r="F335" s="18" t="str">
        <f t="shared" si="46"/>
        <v/>
      </c>
      <c r="G335" s="18" t="str">
        <f t="shared" si="47"/>
        <v/>
      </c>
      <c r="H335" s="18" t="str">
        <f t="shared" si="43"/>
        <v/>
      </c>
      <c r="I335" s="18" t="str">
        <f t="shared" si="48"/>
        <v/>
      </c>
      <c r="J335" s="18" t="str">
        <f t="shared" si="49"/>
        <v/>
      </c>
      <c r="K335" s="18" t="str">
        <f t="shared" si="50"/>
        <v/>
      </c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</row>
    <row r="336" spans="3:39" ht="17.100000000000001" customHeight="1" x14ac:dyDescent="0.3">
      <c r="C336" s="10" t="str">
        <f t="shared" si="44"/>
        <v/>
      </c>
      <c r="D336" s="7"/>
      <c r="E336" s="11" t="str">
        <f t="shared" si="45"/>
        <v/>
      </c>
      <c r="F336" s="12" t="str">
        <f t="shared" si="46"/>
        <v/>
      </c>
      <c r="G336" s="12" t="str">
        <f t="shared" si="47"/>
        <v/>
      </c>
      <c r="H336" s="12" t="str">
        <f t="shared" si="43"/>
        <v/>
      </c>
      <c r="I336" s="12" t="str">
        <f t="shared" si="48"/>
        <v/>
      </c>
      <c r="J336" s="12" t="str">
        <f t="shared" si="49"/>
        <v/>
      </c>
      <c r="K336" s="12" t="str">
        <f t="shared" si="50"/>
        <v/>
      </c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</row>
    <row r="337" spans="3:39" ht="17.100000000000001" customHeight="1" x14ac:dyDescent="0.3">
      <c r="C337" s="16" t="str">
        <f t="shared" si="44"/>
        <v/>
      </c>
      <c r="D337" s="7"/>
      <c r="E337" s="17" t="str">
        <f t="shared" si="45"/>
        <v/>
      </c>
      <c r="F337" s="18" t="str">
        <f t="shared" si="46"/>
        <v/>
      </c>
      <c r="G337" s="18" t="str">
        <f t="shared" si="47"/>
        <v/>
      </c>
      <c r="H337" s="18" t="str">
        <f t="shared" si="43"/>
        <v/>
      </c>
      <c r="I337" s="18" t="str">
        <f t="shared" si="48"/>
        <v/>
      </c>
      <c r="J337" s="18" t="str">
        <f t="shared" si="49"/>
        <v/>
      </c>
      <c r="K337" s="18" t="str">
        <f t="shared" si="50"/>
        <v/>
      </c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</row>
    <row r="338" spans="3:39" ht="17.100000000000001" customHeight="1" x14ac:dyDescent="0.3">
      <c r="C338" s="10" t="str">
        <f t="shared" si="44"/>
        <v/>
      </c>
      <c r="D338" s="7"/>
      <c r="E338" s="11" t="str">
        <f t="shared" si="45"/>
        <v/>
      </c>
      <c r="F338" s="12" t="str">
        <f t="shared" si="46"/>
        <v/>
      </c>
      <c r="G338" s="12" t="str">
        <f t="shared" si="47"/>
        <v/>
      </c>
      <c r="H338" s="12" t="str">
        <f t="shared" si="43"/>
        <v/>
      </c>
      <c r="I338" s="12" t="str">
        <f t="shared" si="48"/>
        <v/>
      </c>
      <c r="J338" s="12" t="str">
        <f t="shared" si="49"/>
        <v/>
      </c>
      <c r="K338" s="12" t="str">
        <f t="shared" si="50"/>
        <v/>
      </c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</row>
    <row r="339" spans="3:39" ht="17.100000000000001" customHeight="1" x14ac:dyDescent="0.3">
      <c r="C339" s="16" t="str">
        <f t="shared" si="44"/>
        <v/>
      </c>
      <c r="D339" s="7"/>
      <c r="E339" s="17" t="str">
        <f t="shared" si="45"/>
        <v/>
      </c>
      <c r="F339" s="18" t="str">
        <f t="shared" si="46"/>
        <v/>
      </c>
      <c r="G339" s="18" t="str">
        <f t="shared" si="47"/>
        <v/>
      </c>
      <c r="H339" s="18" t="str">
        <f t="shared" si="43"/>
        <v/>
      </c>
      <c r="I339" s="18" t="str">
        <f t="shared" si="48"/>
        <v/>
      </c>
      <c r="J339" s="18" t="str">
        <f t="shared" si="49"/>
        <v/>
      </c>
      <c r="K339" s="18" t="str">
        <f t="shared" si="50"/>
        <v/>
      </c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</row>
    <row r="340" spans="3:39" ht="17.100000000000001" customHeight="1" x14ac:dyDescent="0.3">
      <c r="C340" s="10" t="str">
        <f t="shared" si="44"/>
        <v/>
      </c>
      <c r="D340" s="7"/>
      <c r="E340" s="11" t="str">
        <f t="shared" si="45"/>
        <v/>
      </c>
      <c r="F340" s="12" t="str">
        <f t="shared" si="46"/>
        <v/>
      </c>
      <c r="G340" s="12" t="str">
        <f t="shared" si="47"/>
        <v/>
      </c>
      <c r="H340" s="12" t="str">
        <f t="shared" si="43"/>
        <v/>
      </c>
      <c r="I340" s="12" t="str">
        <f t="shared" si="48"/>
        <v/>
      </c>
      <c r="J340" s="12" t="str">
        <f t="shared" si="49"/>
        <v/>
      </c>
      <c r="K340" s="12" t="str">
        <f t="shared" si="50"/>
        <v/>
      </c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</row>
    <row r="341" spans="3:39" ht="17.100000000000001" customHeight="1" x14ac:dyDescent="0.3">
      <c r="C341" s="16" t="str">
        <f t="shared" si="44"/>
        <v/>
      </c>
      <c r="D341" s="7"/>
      <c r="E341" s="17" t="str">
        <f t="shared" si="45"/>
        <v/>
      </c>
      <c r="F341" s="18" t="str">
        <f t="shared" si="46"/>
        <v/>
      </c>
      <c r="G341" s="18" t="str">
        <f t="shared" si="47"/>
        <v/>
      </c>
      <c r="H341" s="18" t="str">
        <f t="shared" si="43"/>
        <v/>
      </c>
      <c r="I341" s="18" t="str">
        <f t="shared" si="48"/>
        <v/>
      </c>
      <c r="J341" s="18" t="str">
        <f t="shared" si="49"/>
        <v/>
      </c>
      <c r="K341" s="18" t="str">
        <f t="shared" si="50"/>
        <v/>
      </c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</row>
    <row r="342" spans="3:39" ht="17.100000000000001" customHeight="1" x14ac:dyDescent="0.3">
      <c r="C342" s="10" t="str">
        <f t="shared" si="44"/>
        <v/>
      </c>
      <c r="D342" s="7"/>
      <c r="E342" s="11" t="str">
        <f t="shared" si="45"/>
        <v/>
      </c>
      <c r="F342" s="12" t="str">
        <f t="shared" si="46"/>
        <v/>
      </c>
      <c r="G342" s="12" t="str">
        <f t="shared" si="47"/>
        <v/>
      </c>
      <c r="H342" s="12" t="str">
        <f t="shared" si="43"/>
        <v/>
      </c>
      <c r="I342" s="12" t="str">
        <f t="shared" si="48"/>
        <v/>
      </c>
      <c r="J342" s="12" t="str">
        <f t="shared" si="49"/>
        <v/>
      </c>
      <c r="K342" s="12" t="str">
        <f t="shared" si="50"/>
        <v/>
      </c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</row>
    <row r="343" spans="3:39" ht="17.100000000000001" customHeight="1" x14ac:dyDescent="0.3">
      <c r="C343" s="16" t="str">
        <f t="shared" si="44"/>
        <v/>
      </c>
      <c r="D343" s="7"/>
      <c r="E343" s="17" t="str">
        <f t="shared" si="45"/>
        <v/>
      </c>
      <c r="F343" s="18" t="str">
        <f t="shared" si="46"/>
        <v/>
      </c>
      <c r="G343" s="18" t="str">
        <f t="shared" si="47"/>
        <v/>
      </c>
      <c r="H343" s="18" t="str">
        <f t="shared" si="43"/>
        <v/>
      </c>
      <c r="I343" s="18" t="str">
        <f t="shared" si="48"/>
        <v/>
      </c>
      <c r="J343" s="18" t="str">
        <f t="shared" si="49"/>
        <v/>
      </c>
      <c r="K343" s="18" t="str">
        <f t="shared" si="50"/>
        <v/>
      </c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</row>
    <row r="344" spans="3:39" ht="17.100000000000001" customHeight="1" x14ac:dyDescent="0.3">
      <c r="C344" s="10" t="str">
        <f t="shared" si="44"/>
        <v/>
      </c>
      <c r="D344" s="7"/>
      <c r="E344" s="11" t="str">
        <f t="shared" si="45"/>
        <v/>
      </c>
      <c r="F344" s="12" t="str">
        <f t="shared" si="46"/>
        <v/>
      </c>
      <c r="G344" s="12" t="str">
        <f t="shared" si="47"/>
        <v/>
      </c>
      <c r="H344" s="12" t="str">
        <f t="shared" si="43"/>
        <v/>
      </c>
      <c r="I344" s="12" t="str">
        <f t="shared" si="48"/>
        <v/>
      </c>
      <c r="J344" s="12" t="str">
        <f t="shared" si="49"/>
        <v/>
      </c>
      <c r="K344" s="12" t="str">
        <f t="shared" si="50"/>
        <v/>
      </c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</row>
    <row r="345" spans="3:39" ht="17.100000000000001" customHeight="1" x14ac:dyDescent="0.3">
      <c r="C345" s="16" t="str">
        <f t="shared" si="44"/>
        <v/>
      </c>
      <c r="D345" s="7"/>
      <c r="E345" s="17" t="str">
        <f t="shared" si="45"/>
        <v/>
      </c>
      <c r="F345" s="18" t="str">
        <f t="shared" si="46"/>
        <v/>
      </c>
      <c r="G345" s="18" t="str">
        <f t="shared" si="47"/>
        <v/>
      </c>
      <c r="H345" s="18" t="str">
        <f t="shared" si="43"/>
        <v/>
      </c>
      <c r="I345" s="18" t="str">
        <f t="shared" si="48"/>
        <v/>
      </c>
      <c r="J345" s="18" t="str">
        <f t="shared" si="49"/>
        <v/>
      </c>
      <c r="K345" s="18" t="str">
        <f t="shared" si="50"/>
        <v/>
      </c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</row>
    <row r="346" spans="3:39" ht="17.100000000000001" customHeight="1" x14ac:dyDescent="0.3">
      <c r="C346" s="10" t="str">
        <f t="shared" si="44"/>
        <v/>
      </c>
      <c r="D346" s="7"/>
      <c r="E346" s="11" t="str">
        <f t="shared" si="45"/>
        <v/>
      </c>
      <c r="F346" s="12" t="str">
        <f t="shared" si="46"/>
        <v/>
      </c>
      <c r="G346" s="12" t="str">
        <f t="shared" si="47"/>
        <v/>
      </c>
      <c r="H346" s="12" t="str">
        <f t="shared" ref="H346:H409" si="51">IF(C346="","",(IF(C346&lt;=$C$19,IF(D346&gt;0,F346+D346-G346,F346-G346),0)))</f>
        <v/>
      </c>
      <c r="I346" s="12" t="str">
        <f t="shared" si="48"/>
        <v/>
      </c>
      <c r="J346" s="12" t="str">
        <f t="shared" si="49"/>
        <v/>
      </c>
      <c r="K346" s="12" t="str">
        <f t="shared" si="50"/>
        <v/>
      </c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</row>
    <row r="347" spans="3:39" ht="17.100000000000001" customHeight="1" x14ac:dyDescent="0.3">
      <c r="C347" s="16" t="str">
        <f t="shared" si="44"/>
        <v/>
      </c>
      <c r="D347" s="7"/>
      <c r="E347" s="17" t="str">
        <f t="shared" si="45"/>
        <v/>
      </c>
      <c r="F347" s="18" t="str">
        <f t="shared" si="46"/>
        <v/>
      </c>
      <c r="G347" s="18" t="str">
        <f t="shared" si="47"/>
        <v/>
      </c>
      <c r="H347" s="18" t="str">
        <f t="shared" si="51"/>
        <v/>
      </c>
      <c r="I347" s="18" t="str">
        <f t="shared" si="48"/>
        <v/>
      </c>
      <c r="J347" s="18" t="str">
        <f t="shared" si="49"/>
        <v/>
      </c>
      <c r="K347" s="18" t="str">
        <f t="shared" si="50"/>
        <v/>
      </c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</row>
    <row r="348" spans="3:39" ht="17.100000000000001" customHeight="1" x14ac:dyDescent="0.3">
      <c r="C348" s="10" t="str">
        <f t="shared" si="44"/>
        <v/>
      </c>
      <c r="D348" s="7"/>
      <c r="E348" s="11" t="str">
        <f t="shared" si="45"/>
        <v/>
      </c>
      <c r="F348" s="12" t="str">
        <f t="shared" si="46"/>
        <v/>
      </c>
      <c r="G348" s="12" t="str">
        <f t="shared" si="47"/>
        <v/>
      </c>
      <c r="H348" s="12" t="str">
        <f t="shared" si="51"/>
        <v/>
      </c>
      <c r="I348" s="12" t="str">
        <f t="shared" si="48"/>
        <v/>
      </c>
      <c r="J348" s="12" t="str">
        <f t="shared" si="49"/>
        <v/>
      </c>
      <c r="K348" s="12" t="str">
        <f t="shared" si="50"/>
        <v/>
      </c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</row>
    <row r="349" spans="3:39" ht="17.100000000000001" customHeight="1" x14ac:dyDescent="0.3">
      <c r="C349" s="16" t="str">
        <f t="shared" si="44"/>
        <v/>
      </c>
      <c r="D349" s="7"/>
      <c r="E349" s="17" t="str">
        <f t="shared" si="45"/>
        <v/>
      </c>
      <c r="F349" s="18" t="str">
        <f t="shared" si="46"/>
        <v/>
      </c>
      <c r="G349" s="18" t="str">
        <f t="shared" si="47"/>
        <v/>
      </c>
      <c r="H349" s="18" t="str">
        <f t="shared" si="51"/>
        <v/>
      </c>
      <c r="I349" s="18" t="str">
        <f t="shared" si="48"/>
        <v/>
      </c>
      <c r="J349" s="18" t="str">
        <f t="shared" si="49"/>
        <v/>
      </c>
      <c r="K349" s="18" t="str">
        <f t="shared" si="50"/>
        <v/>
      </c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</row>
    <row r="350" spans="3:39" ht="17.100000000000001" customHeight="1" x14ac:dyDescent="0.3">
      <c r="C350" s="10" t="str">
        <f t="shared" si="44"/>
        <v/>
      </c>
      <c r="D350" s="7"/>
      <c r="E350" s="11" t="str">
        <f t="shared" si="45"/>
        <v/>
      </c>
      <c r="F350" s="12" t="str">
        <f t="shared" si="46"/>
        <v/>
      </c>
      <c r="G350" s="12" t="str">
        <f t="shared" si="47"/>
        <v/>
      </c>
      <c r="H350" s="12" t="str">
        <f t="shared" si="51"/>
        <v/>
      </c>
      <c r="I350" s="12" t="str">
        <f t="shared" si="48"/>
        <v/>
      </c>
      <c r="J350" s="12" t="str">
        <f t="shared" si="49"/>
        <v/>
      </c>
      <c r="K350" s="12" t="str">
        <f t="shared" si="50"/>
        <v/>
      </c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</row>
    <row r="351" spans="3:39" ht="17.100000000000001" customHeight="1" x14ac:dyDescent="0.3">
      <c r="C351" s="16" t="str">
        <f t="shared" si="44"/>
        <v/>
      </c>
      <c r="D351" s="7"/>
      <c r="E351" s="17" t="str">
        <f t="shared" si="45"/>
        <v/>
      </c>
      <c r="F351" s="18" t="str">
        <f t="shared" si="46"/>
        <v/>
      </c>
      <c r="G351" s="18" t="str">
        <f t="shared" si="47"/>
        <v/>
      </c>
      <c r="H351" s="18" t="str">
        <f t="shared" si="51"/>
        <v/>
      </c>
      <c r="I351" s="18" t="str">
        <f t="shared" si="48"/>
        <v/>
      </c>
      <c r="J351" s="18" t="str">
        <f t="shared" si="49"/>
        <v/>
      </c>
      <c r="K351" s="18" t="str">
        <f t="shared" si="50"/>
        <v/>
      </c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</row>
    <row r="352" spans="3:39" ht="17.100000000000001" customHeight="1" x14ac:dyDescent="0.3">
      <c r="C352" s="10" t="str">
        <f t="shared" ref="C352:C415" si="52">IF(C351&gt;=$C$19,"",C351+1)</f>
        <v/>
      </c>
      <c r="D352" s="7"/>
      <c r="E352" s="11" t="str">
        <f t="shared" ref="E352:E415" si="53">IF(C352="","",E351-1)</f>
        <v/>
      </c>
      <c r="F352" s="12" t="str">
        <f t="shared" ref="F352:F415" si="54">IF(C352="","",IF(AND(C352&lt;=$C$19,C352&lt;=$C$17,$C$15="Capital e Intereses"),0,IF(AND(C352&lt;=$C$19,C352&lt;=$C$17,$C$15="Capital"),(I351)*$C$21,(I351)*($C$7/$C$13)/((1-(1/(1+$C$7/$C$13)^E352))))))</f>
        <v/>
      </c>
      <c r="G352" s="12" t="str">
        <f t="shared" ref="G352:G415" si="55">IF(C352="","",IF(AND(C352&lt;=$C$19,C352&lt;=$C$17,$C$15="Capital e Intereses"),0,IF(AND(C352&lt;=$C$20,C352&lt;=$C$17,$C$15="Capital"),(I351)*$C$21,((I351)*$C$7/$C$13))))</f>
        <v/>
      </c>
      <c r="H352" s="12" t="str">
        <f t="shared" si="51"/>
        <v/>
      </c>
      <c r="I352" s="12" t="str">
        <f t="shared" ref="I352:I415" si="56">IF(C352="","",IF(AND(C352&lt;=$C$19,C352&lt;=$C$17,$C$15="Capital e Intereses"),(I351*(1+$C$21)-H352),I351-H352))</f>
        <v/>
      </c>
      <c r="J352" s="12" t="str">
        <f t="shared" ref="J352:J415" si="57">IF(C352="","",J351+G352)</f>
        <v/>
      </c>
      <c r="K352" s="12" t="str">
        <f t="shared" ref="K352:K415" si="58">IF(C352="","",K351+H352)</f>
        <v/>
      </c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</row>
    <row r="353" spans="3:39" ht="17.100000000000001" customHeight="1" x14ac:dyDescent="0.3">
      <c r="C353" s="16" t="str">
        <f t="shared" si="52"/>
        <v/>
      </c>
      <c r="D353" s="7"/>
      <c r="E353" s="17" t="str">
        <f t="shared" si="53"/>
        <v/>
      </c>
      <c r="F353" s="18" t="str">
        <f t="shared" si="54"/>
        <v/>
      </c>
      <c r="G353" s="18" t="str">
        <f t="shared" si="55"/>
        <v/>
      </c>
      <c r="H353" s="18" t="str">
        <f t="shared" si="51"/>
        <v/>
      </c>
      <c r="I353" s="18" t="str">
        <f t="shared" si="56"/>
        <v/>
      </c>
      <c r="J353" s="18" t="str">
        <f t="shared" si="57"/>
        <v/>
      </c>
      <c r="K353" s="18" t="str">
        <f t="shared" si="58"/>
        <v/>
      </c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</row>
    <row r="354" spans="3:39" ht="17.100000000000001" customHeight="1" x14ac:dyDescent="0.3">
      <c r="C354" s="10" t="str">
        <f t="shared" si="52"/>
        <v/>
      </c>
      <c r="D354" s="7"/>
      <c r="E354" s="11" t="str">
        <f t="shared" si="53"/>
        <v/>
      </c>
      <c r="F354" s="12" t="str">
        <f t="shared" si="54"/>
        <v/>
      </c>
      <c r="G354" s="12" t="str">
        <f t="shared" si="55"/>
        <v/>
      </c>
      <c r="H354" s="12" t="str">
        <f t="shared" si="51"/>
        <v/>
      </c>
      <c r="I354" s="12" t="str">
        <f t="shared" si="56"/>
        <v/>
      </c>
      <c r="J354" s="12" t="str">
        <f t="shared" si="57"/>
        <v/>
      </c>
      <c r="K354" s="12" t="str">
        <f t="shared" si="58"/>
        <v/>
      </c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</row>
    <row r="355" spans="3:39" ht="17.100000000000001" customHeight="1" x14ac:dyDescent="0.3">
      <c r="C355" s="16" t="str">
        <f t="shared" si="52"/>
        <v/>
      </c>
      <c r="D355" s="7"/>
      <c r="E355" s="17" t="str">
        <f t="shared" si="53"/>
        <v/>
      </c>
      <c r="F355" s="18" t="str">
        <f t="shared" si="54"/>
        <v/>
      </c>
      <c r="G355" s="18" t="str">
        <f t="shared" si="55"/>
        <v/>
      </c>
      <c r="H355" s="18" t="str">
        <f t="shared" si="51"/>
        <v/>
      </c>
      <c r="I355" s="18" t="str">
        <f t="shared" si="56"/>
        <v/>
      </c>
      <c r="J355" s="18" t="str">
        <f t="shared" si="57"/>
        <v/>
      </c>
      <c r="K355" s="18" t="str">
        <f t="shared" si="58"/>
        <v/>
      </c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</row>
    <row r="356" spans="3:39" ht="17.100000000000001" customHeight="1" x14ac:dyDescent="0.3">
      <c r="C356" s="10" t="str">
        <f t="shared" si="52"/>
        <v/>
      </c>
      <c r="D356" s="7"/>
      <c r="E356" s="11" t="str">
        <f t="shared" si="53"/>
        <v/>
      </c>
      <c r="F356" s="12" t="str">
        <f t="shared" si="54"/>
        <v/>
      </c>
      <c r="G356" s="12" t="str">
        <f t="shared" si="55"/>
        <v/>
      </c>
      <c r="H356" s="12" t="str">
        <f t="shared" si="51"/>
        <v/>
      </c>
      <c r="I356" s="12" t="str">
        <f t="shared" si="56"/>
        <v/>
      </c>
      <c r="J356" s="12" t="str">
        <f t="shared" si="57"/>
        <v/>
      </c>
      <c r="K356" s="12" t="str">
        <f t="shared" si="58"/>
        <v/>
      </c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</row>
    <row r="357" spans="3:39" ht="17.100000000000001" customHeight="1" x14ac:dyDescent="0.3">
      <c r="C357" s="16" t="str">
        <f t="shared" si="52"/>
        <v/>
      </c>
      <c r="D357" s="7"/>
      <c r="E357" s="17" t="str">
        <f t="shared" si="53"/>
        <v/>
      </c>
      <c r="F357" s="18" t="str">
        <f t="shared" si="54"/>
        <v/>
      </c>
      <c r="G357" s="18" t="str">
        <f t="shared" si="55"/>
        <v/>
      </c>
      <c r="H357" s="18" t="str">
        <f t="shared" si="51"/>
        <v/>
      </c>
      <c r="I357" s="18" t="str">
        <f t="shared" si="56"/>
        <v/>
      </c>
      <c r="J357" s="18" t="str">
        <f t="shared" si="57"/>
        <v/>
      </c>
      <c r="K357" s="18" t="str">
        <f t="shared" si="58"/>
        <v/>
      </c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</row>
    <row r="358" spans="3:39" ht="17.100000000000001" customHeight="1" x14ac:dyDescent="0.3">
      <c r="C358" s="10" t="str">
        <f t="shared" si="52"/>
        <v/>
      </c>
      <c r="D358" s="7"/>
      <c r="E358" s="11" t="str">
        <f t="shared" si="53"/>
        <v/>
      </c>
      <c r="F358" s="12" t="str">
        <f t="shared" si="54"/>
        <v/>
      </c>
      <c r="G358" s="12" t="str">
        <f t="shared" si="55"/>
        <v/>
      </c>
      <c r="H358" s="12" t="str">
        <f t="shared" si="51"/>
        <v/>
      </c>
      <c r="I358" s="12" t="str">
        <f t="shared" si="56"/>
        <v/>
      </c>
      <c r="J358" s="12" t="str">
        <f t="shared" si="57"/>
        <v/>
      </c>
      <c r="K358" s="12" t="str">
        <f t="shared" si="58"/>
        <v/>
      </c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</row>
    <row r="359" spans="3:39" ht="17.100000000000001" customHeight="1" x14ac:dyDescent="0.3">
      <c r="C359" s="16" t="str">
        <f t="shared" si="52"/>
        <v/>
      </c>
      <c r="D359" s="7"/>
      <c r="E359" s="17" t="str">
        <f t="shared" si="53"/>
        <v/>
      </c>
      <c r="F359" s="18" t="str">
        <f t="shared" si="54"/>
        <v/>
      </c>
      <c r="G359" s="18" t="str">
        <f t="shared" si="55"/>
        <v/>
      </c>
      <c r="H359" s="18" t="str">
        <f t="shared" si="51"/>
        <v/>
      </c>
      <c r="I359" s="18" t="str">
        <f t="shared" si="56"/>
        <v/>
      </c>
      <c r="J359" s="18" t="str">
        <f t="shared" si="57"/>
        <v/>
      </c>
      <c r="K359" s="18" t="str">
        <f t="shared" si="58"/>
        <v/>
      </c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</row>
    <row r="360" spans="3:39" ht="17.100000000000001" customHeight="1" x14ac:dyDescent="0.3">
      <c r="C360" s="10" t="str">
        <f t="shared" si="52"/>
        <v/>
      </c>
      <c r="D360" s="7"/>
      <c r="E360" s="11" t="str">
        <f t="shared" si="53"/>
        <v/>
      </c>
      <c r="F360" s="12" t="str">
        <f t="shared" si="54"/>
        <v/>
      </c>
      <c r="G360" s="12" t="str">
        <f t="shared" si="55"/>
        <v/>
      </c>
      <c r="H360" s="12" t="str">
        <f t="shared" si="51"/>
        <v/>
      </c>
      <c r="I360" s="12" t="str">
        <f t="shared" si="56"/>
        <v/>
      </c>
      <c r="J360" s="12" t="str">
        <f t="shared" si="57"/>
        <v/>
      </c>
      <c r="K360" s="12" t="str">
        <f t="shared" si="58"/>
        <v/>
      </c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</row>
    <row r="361" spans="3:39" ht="17.100000000000001" customHeight="1" x14ac:dyDescent="0.3">
      <c r="C361" s="16" t="str">
        <f t="shared" si="52"/>
        <v/>
      </c>
      <c r="D361" s="7"/>
      <c r="E361" s="17" t="str">
        <f t="shared" si="53"/>
        <v/>
      </c>
      <c r="F361" s="18" t="str">
        <f t="shared" si="54"/>
        <v/>
      </c>
      <c r="G361" s="18" t="str">
        <f t="shared" si="55"/>
        <v/>
      </c>
      <c r="H361" s="18" t="str">
        <f t="shared" si="51"/>
        <v/>
      </c>
      <c r="I361" s="18" t="str">
        <f t="shared" si="56"/>
        <v/>
      </c>
      <c r="J361" s="18" t="str">
        <f t="shared" si="57"/>
        <v/>
      </c>
      <c r="K361" s="18" t="str">
        <f t="shared" si="58"/>
        <v/>
      </c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</row>
    <row r="362" spans="3:39" ht="17.100000000000001" customHeight="1" x14ac:dyDescent="0.3">
      <c r="C362" s="10" t="str">
        <f t="shared" si="52"/>
        <v/>
      </c>
      <c r="D362" s="7"/>
      <c r="E362" s="11" t="str">
        <f t="shared" si="53"/>
        <v/>
      </c>
      <c r="F362" s="12" t="str">
        <f t="shared" si="54"/>
        <v/>
      </c>
      <c r="G362" s="12" t="str">
        <f t="shared" si="55"/>
        <v/>
      </c>
      <c r="H362" s="12" t="str">
        <f t="shared" si="51"/>
        <v/>
      </c>
      <c r="I362" s="12" t="str">
        <f t="shared" si="56"/>
        <v/>
      </c>
      <c r="J362" s="12" t="str">
        <f t="shared" si="57"/>
        <v/>
      </c>
      <c r="K362" s="12" t="str">
        <f t="shared" si="58"/>
        <v/>
      </c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</row>
    <row r="363" spans="3:39" ht="17.100000000000001" customHeight="1" x14ac:dyDescent="0.3">
      <c r="C363" s="16" t="str">
        <f t="shared" si="52"/>
        <v/>
      </c>
      <c r="D363" s="7"/>
      <c r="E363" s="17" t="str">
        <f t="shared" si="53"/>
        <v/>
      </c>
      <c r="F363" s="18" t="str">
        <f t="shared" si="54"/>
        <v/>
      </c>
      <c r="G363" s="18" t="str">
        <f t="shared" si="55"/>
        <v/>
      </c>
      <c r="H363" s="18" t="str">
        <f t="shared" si="51"/>
        <v/>
      </c>
      <c r="I363" s="18" t="str">
        <f t="shared" si="56"/>
        <v/>
      </c>
      <c r="J363" s="18" t="str">
        <f t="shared" si="57"/>
        <v/>
      </c>
      <c r="K363" s="18" t="str">
        <f t="shared" si="58"/>
        <v/>
      </c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</row>
    <row r="364" spans="3:39" ht="17.100000000000001" customHeight="1" x14ac:dyDescent="0.3">
      <c r="C364" s="10" t="str">
        <f t="shared" si="52"/>
        <v/>
      </c>
      <c r="D364" s="7"/>
      <c r="E364" s="11" t="str">
        <f t="shared" si="53"/>
        <v/>
      </c>
      <c r="F364" s="12" t="str">
        <f t="shared" si="54"/>
        <v/>
      </c>
      <c r="G364" s="12" t="str">
        <f t="shared" si="55"/>
        <v/>
      </c>
      <c r="H364" s="12" t="str">
        <f t="shared" si="51"/>
        <v/>
      </c>
      <c r="I364" s="12" t="str">
        <f t="shared" si="56"/>
        <v/>
      </c>
      <c r="J364" s="12" t="str">
        <f t="shared" si="57"/>
        <v/>
      </c>
      <c r="K364" s="12" t="str">
        <f t="shared" si="58"/>
        <v/>
      </c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</row>
    <row r="365" spans="3:39" ht="17.100000000000001" customHeight="1" x14ac:dyDescent="0.3">
      <c r="C365" s="16" t="str">
        <f t="shared" si="52"/>
        <v/>
      </c>
      <c r="D365" s="7"/>
      <c r="E365" s="17" t="str">
        <f t="shared" si="53"/>
        <v/>
      </c>
      <c r="F365" s="18" t="str">
        <f t="shared" si="54"/>
        <v/>
      </c>
      <c r="G365" s="18" t="str">
        <f t="shared" si="55"/>
        <v/>
      </c>
      <c r="H365" s="18" t="str">
        <f t="shared" si="51"/>
        <v/>
      </c>
      <c r="I365" s="18" t="str">
        <f t="shared" si="56"/>
        <v/>
      </c>
      <c r="J365" s="18" t="str">
        <f t="shared" si="57"/>
        <v/>
      </c>
      <c r="K365" s="18" t="str">
        <f t="shared" si="58"/>
        <v/>
      </c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</row>
    <row r="366" spans="3:39" ht="17.100000000000001" customHeight="1" x14ac:dyDescent="0.3">
      <c r="C366" s="10" t="str">
        <f t="shared" si="52"/>
        <v/>
      </c>
      <c r="D366" s="7"/>
      <c r="E366" s="11" t="str">
        <f t="shared" si="53"/>
        <v/>
      </c>
      <c r="F366" s="12" t="str">
        <f t="shared" si="54"/>
        <v/>
      </c>
      <c r="G366" s="12" t="str">
        <f t="shared" si="55"/>
        <v/>
      </c>
      <c r="H366" s="12" t="str">
        <f t="shared" si="51"/>
        <v/>
      </c>
      <c r="I366" s="12" t="str">
        <f t="shared" si="56"/>
        <v/>
      </c>
      <c r="J366" s="12" t="str">
        <f t="shared" si="57"/>
        <v/>
      </c>
      <c r="K366" s="12" t="str">
        <f t="shared" si="58"/>
        <v/>
      </c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</row>
    <row r="367" spans="3:39" ht="17.100000000000001" customHeight="1" x14ac:dyDescent="0.3">
      <c r="C367" s="16" t="str">
        <f t="shared" si="52"/>
        <v/>
      </c>
      <c r="D367" s="7"/>
      <c r="E367" s="17" t="str">
        <f t="shared" si="53"/>
        <v/>
      </c>
      <c r="F367" s="18" t="str">
        <f t="shared" si="54"/>
        <v/>
      </c>
      <c r="G367" s="18" t="str">
        <f t="shared" si="55"/>
        <v/>
      </c>
      <c r="H367" s="18" t="str">
        <f t="shared" si="51"/>
        <v/>
      </c>
      <c r="I367" s="18" t="str">
        <f t="shared" si="56"/>
        <v/>
      </c>
      <c r="J367" s="18" t="str">
        <f t="shared" si="57"/>
        <v/>
      </c>
      <c r="K367" s="18" t="str">
        <f t="shared" si="58"/>
        <v/>
      </c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</row>
    <row r="368" spans="3:39" ht="17.100000000000001" customHeight="1" x14ac:dyDescent="0.3">
      <c r="C368" s="10" t="str">
        <f t="shared" si="52"/>
        <v/>
      </c>
      <c r="D368" s="7"/>
      <c r="E368" s="11" t="str">
        <f t="shared" si="53"/>
        <v/>
      </c>
      <c r="F368" s="12" t="str">
        <f t="shared" si="54"/>
        <v/>
      </c>
      <c r="G368" s="12" t="str">
        <f t="shared" si="55"/>
        <v/>
      </c>
      <c r="H368" s="12" t="str">
        <f t="shared" si="51"/>
        <v/>
      </c>
      <c r="I368" s="12" t="str">
        <f t="shared" si="56"/>
        <v/>
      </c>
      <c r="J368" s="12" t="str">
        <f t="shared" si="57"/>
        <v/>
      </c>
      <c r="K368" s="12" t="str">
        <f t="shared" si="58"/>
        <v/>
      </c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</row>
    <row r="369" spans="3:39" ht="17.100000000000001" customHeight="1" x14ac:dyDescent="0.3">
      <c r="C369" s="16" t="str">
        <f t="shared" si="52"/>
        <v/>
      </c>
      <c r="D369" s="7"/>
      <c r="E369" s="17" t="str">
        <f t="shared" si="53"/>
        <v/>
      </c>
      <c r="F369" s="18" t="str">
        <f t="shared" si="54"/>
        <v/>
      </c>
      <c r="G369" s="18" t="str">
        <f t="shared" si="55"/>
        <v/>
      </c>
      <c r="H369" s="18" t="str">
        <f t="shared" si="51"/>
        <v/>
      </c>
      <c r="I369" s="18" t="str">
        <f t="shared" si="56"/>
        <v/>
      </c>
      <c r="J369" s="18" t="str">
        <f t="shared" si="57"/>
        <v/>
      </c>
      <c r="K369" s="18" t="str">
        <f t="shared" si="58"/>
        <v/>
      </c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</row>
    <row r="370" spans="3:39" ht="17.100000000000001" customHeight="1" x14ac:dyDescent="0.3">
      <c r="C370" s="10" t="str">
        <f t="shared" si="52"/>
        <v/>
      </c>
      <c r="D370" s="7"/>
      <c r="E370" s="11" t="str">
        <f t="shared" si="53"/>
        <v/>
      </c>
      <c r="F370" s="12" t="str">
        <f t="shared" si="54"/>
        <v/>
      </c>
      <c r="G370" s="12" t="str">
        <f t="shared" si="55"/>
        <v/>
      </c>
      <c r="H370" s="12" t="str">
        <f t="shared" si="51"/>
        <v/>
      </c>
      <c r="I370" s="12" t="str">
        <f t="shared" si="56"/>
        <v/>
      </c>
      <c r="J370" s="12" t="str">
        <f t="shared" si="57"/>
        <v/>
      </c>
      <c r="K370" s="12" t="str">
        <f t="shared" si="58"/>
        <v/>
      </c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</row>
    <row r="371" spans="3:39" ht="17.100000000000001" customHeight="1" x14ac:dyDescent="0.3">
      <c r="C371" s="16" t="str">
        <f t="shared" si="52"/>
        <v/>
      </c>
      <c r="D371" s="7"/>
      <c r="E371" s="17" t="str">
        <f t="shared" si="53"/>
        <v/>
      </c>
      <c r="F371" s="18" t="str">
        <f t="shared" si="54"/>
        <v/>
      </c>
      <c r="G371" s="18" t="str">
        <f t="shared" si="55"/>
        <v/>
      </c>
      <c r="H371" s="18" t="str">
        <f t="shared" si="51"/>
        <v/>
      </c>
      <c r="I371" s="18" t="str">
        <f t="shared" si="56"/>
        <v/>
      </c>
      <c r="J371" s="18" t="str">
        <f t="shared" si="57"/>
        <v/>
      </c>
      <c r="K371" s="18" t="str">
        <f t="shared" si="58"/>
        <v/>
      </c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</row>
    <row r="372" spans="3:39" ht="17.100000000000001" customHeight="1" x14ac:dyDescent="0.3">
      <c r="C372" s="10" t="str">
        <f t="shared" si="52"/>
        <v/>
      </c>
      <c r="D372" s="7"/>
      <c r="E372" s="11" t="str">
        <f t="shared" si="53"/>
        <v/>
      </c>
      <c r="F372" s="12" t="str">
        <f t="shared" si="54"/>
        <v/>
      </c>
      <c r="G372" s="12" t="str">
        <f t="shared" si="55"/>
        <v/>
      </c>
      <c r="H372" s="12" t="str">
        <f t="shared" si="51"/>
        <v/>
      </c>
      <c r="I372" s="12" t="str">
        <f t="shared" si="56"/>
        <v/>
      </c>
      <c r="J372" s="12" t="str">
        <f t="shared" si="57"/>
        <v/>
      </c>
      <c r="K372" s="12" t="str">
        <f t="shared" si="58"/>
        <v/>
      </c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</row>
    <row r="373" spans="3:39" ht="17.100000000000001" customHeight="1" x14ac:dyDescent="0.3">
      <c r="C373" s="16" t="str">
        <f t="shared" si="52"/>
        <v/>
      </c>
      <c r="D373" s="7"/>
      <c r="E373" s="17" t="str">
        <f t="shared" si="53"/>
        <v/>
      </c>
      <c r="F373" s="18" t="str">
        <f t="shared" si="54"/>
        <v/>
      </c>
      <c r="G373" s="18" t="str">
        <f t="shared" si="55"/>
        <v/>
      </c>
      <c r="H373" s="18" t="str">
        <f t="shared" si="51"/>
        <v/>
      </c>
      <c r="I373" s="18" t="str">
        <f t="shared" si="56"/>
        <v/>
      </c>
      <c r="J373" s="18" t="str">
        <f t="shared" si="57"/>
        <v/>
      </c>
      <c r="K373" s="18" t="str">
        <f t="shared" si="58"/>
        <v/>
      </c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</row>
    <row r="374" spans="3:39" ht="17.100000000000001" customHeight="1" x14ac:dyDescent="0.3">
      <c r="C374" s="10" t="str">
        <f t="shared" si="52"/>
        <v/>
      </c>
      <c r="D374" s="7"/>
      <c r="E374" s="11" t="str">
        <f t="shared" si="53"/>
        <v/>
      </c>
      <c r="F374" s="12" t="str">
        <f t="shared" si="54"/>
        <v/>
      </c>
      <c r="G374" s="12" t="str">
        <f t="shared" si="55"/>
        <v/>
      </c>
      <c r="H374" s="12" t="str">
        <f t="shared" si="51"/>
        <v/>
      </c>
      <c r="I374" s="12" t="str">
        <f t="shared" si="56"/>
        <v/>
      </c>
      <c r="J374" s="12" t="str">
        <f t="shared" si="57"/>
        <v/>
      </c>
      <c r="K374" s="12" t="str">
        <f t="shared" si="58"/>
        <v/>
      </c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</row>
    <row r="375" spans="3:39" ht="17.100000000000001" customHeight="1" x14ac:dyDescent="0.3">
      <c r="C375" s="16" t="str">
        <f t="shared" si="52"/>
        <v/>
      </c>
      <c r="D375" s="7"/>
      <c r="E375" s="17" t="str">
        <f t="shared" si="53"/>
        <v/>
      </c>
      <c r="F375" s="18" t="str">
        <f t="shared" si="54"/>
        <v/>
      </c>
      <c r="G375" s="18" t="str">
        <f t="shared" si="55"/>
        <v/>
      </c>
      <c r="H375" s="18" t="str">
        <f t="shared" si="51"/>
        <v/>
      </c>
      <c r="I375" s="18" t="str">
        <f t="shared" si="56"/>
        <v/>
      </c>
      <c r="J375" s="18" t="str">
        <f t="shared" si="57"/>
        <v/>
      </c>
      <c r="K375" s="18" t="str">
        <f t="shared" si="58"/>
        <v/>
      </c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</row>
    <row r="376" spans="3:39" ht="17.100000000000001" customHeight="1" x14ac:dyDescent="0.3">
      <c r="C376" s="10" t="str">
        <f t="shared" si="52"/>
        <v/>
      </c>
      <c r="D376" s="7"/>
      <c r="E376" s="11" t="str">
        <f t="shared" si="53"/>
        <v/>
      </c>
      <c r="F376" s="12" t="str">
        <f t="shared" si="54"/>
        <v/>
      </c>
      <c r="G376" s="12" t="str">
        <f t="shared" si="55"/>
        <v/>
      </c>
      <c r="H376" s="12" t="str">
        <f t="shared" si="51"/>
        <v/>
      </c>
      <c r="I376" s="12" t="str">
        <f t="shared" si="56"/>
        <v/>
      </c>
      <c r="J376" s="12" t="str">
        <f t="shared" si="57"/>
        <v/>
      </c>
      <c r="K376" s="12" t="str">
        <f t="shared" si="58"/>
        <v/>
      </c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</row>
    <row r="377" spans="3:39" ht="17.100000000000001" customHeight="1" x14ac:dyDescent="0.3">
      <c r="C377" s="16" t="str">
        <f t="shared" si="52"/>
        <v/>
      </c>
      <c r="D377" s="7"/>
      <c r="E377" s="17" t="str">
        <f t="shared" si="53"/>
        <v/>
      </c>
      <c r="F377" s="18" t="str">
        <f t="shared" si="54"/>
        <v/>
      </c>
      <c r="G377" s="18" t="str">
        <f t="shared" si="55"/>
        <v/>
      </c>
      <c r="H377" s="18" t="str">
        <f t="shared" si="51"/>
        <v/>
      </c>
      <c r="I377" s="18" t="str">
        <f t="shared" si="56"/>
        <v/>
      </c>
      <c r="J377" s="18" t="str">
        <f t="shared" si="57"/>
        <v/>
      </c>
      <c r="K377" s="18" t="str">
        <f t="shared" si="58"/>
        <v/>
      </c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</row>
    <row r="378" spans="3:39" ht="17.100000000000001" customHeight="1" x14ac:dyDescent="0.3">
      <c r="C378" s="10" t="str">
        <f t="shared" si="52"/>
        <v/>
      </c>
      <c r="D378" s="7"/>
      <c r="E378" s="11" t="str">
        <f t="shared" si="53"/>
        <v/>
      </c>
      <c r="F378" s="12" t="str">
        <f t="shared" si="54"/>
        <v/>
      </c>
      <c r="G378" s="12" t="str">
        <f t="shared" si="55"/>
        <v/>
      </c>
      <c r="H378" s="12" t="str">
        <f t="shared" si="51"/>
        <v/>
      </c>
      <c r="I378" s="12" t="str">
        <f t="shared" si="56"/>
        <v/>
      </c>
      <c r="J378" s="12" t="str">
        <f t="shared" si="57"/>
        <v/>
      </c>
      <c r="K378" s="12" t="str">
        <f t="shared" si="58"/>
        <v/>
      </c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</row>
    <row r="379" spans="3:39" ht="17.100000000000001" customHeight="1" x14ac:dyDescent="0.3">
      <c r="C379" s="16" t="str">
        <f t="shared" si="52"/>
        <v/>
      </c>
      <c r="D379" s="7"/>
      <c r="E379" s="17" t="str">
        <f t="shared" si="53"/>
        <v/>
      </c>
      <c r="F379" s="18" t="str">
        <f t="shared" si="54"/>
        <v/>
      </c>
      <c r="G379" s="18" t="str">
        <f t="shared" si="55"/>
        <v/>
      </c>
      <c r="H379" s="18" t="str">
        <f t="shared" si="51"/>
        <v/>
      </c>
      <c r="I379" s="18" t="str">
        <f t="shared" si="56"/>
        <v/>
      </c>
      <c r="J379" s="18" t="str">
        <f t="shared" si="57"/>
        <v/>
      </c>
      <c r="K379" s="18" t="str">
        <f t="shared" si="58"/>
        <v/>
      </c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</row>
    <row r="380" spans="3:39" ht="17.100000000000001" customHeight="1" x14ac:dyDescent="0.3">
      <c r="C380" s="10" t="str">
        <f t="shared" si="52"/>
        <v/>
      </c>
      <c r="D380" s="7"/>
      <c r="E380" s="11" t="str">
        <f t="shared" si="53"/>
        <v/>
      </c>
      <c r="F380" s="12" t="str">
        <f t="shared" si="54"/>
        <v/>
      </c>
      <c r="G380" s="12" t="str">
        <f t="shared" si="55"/>
        <v/>
      </c>
      <c r="H380" s="12" t="str">
        <f t="shared" si="51"/>
        <v/>
      </c>
      <c r="I380" s="12" t="str">
        <f t="shared" si="56"/>
        <v/>
      </c>
      <c r="J380" s="12" t="str">
        <f t="shared" si="57"/>
        <v/>
      </c>
      <c r="K380" s="12" t="str">
        <f t="shared" si="58"/>
        <v/>
      </c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</row>
    <row r="381" spans="3:39" ht="17.100000000000001" customHeight="1" x14ac:dyDescent="0.3">
      <c r="C381" s="16" t="str">
        <f t="shared" si="52"/>
        <v/>
      </c>
      <c r="D381" s="7"/>
      <c r="E381" s="17" t="str">
        <f t="shared" si="53"/>
        <v/>
      </c>
      <c r="F381" s="18" t="str">
        <f t="shared" si="54"/>
        <v/>
      </c>
      <c r="G381" s="18" t="str">
        <f t="shared" si="55"/>
        <v/>
      </c>
      <c r="H381" s="18" t="str">
        <f t="shared" si="51"/>
        <v/>
      </c>
      <c r="I381" s="18" t="str">
        <f t="shared" si="56"/>
        <v/>
      </c>
      <c r="J381" s="18" t="str">
        <f t="shared" si="57"/>
        <v/>
      </c>
      <c r="K381" s="18" t="str">
        <f t="shared" si="58"/>
        <v/>
      </c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</row>
    <row r="382" spans="3:39" ht="17.100000000000001" customHeight="1" x14ac:dyDescent="0.3">
      <c r="C382" s="10" t="str">
        <f t="shared" si="52"/>
        <v/>
      </c>
      <c r="D382" s="7"/>
      <c r="E382" s="11" t="str">
        <f t="shared" si="53"/>
        <v/>
      </c>
      <c r="F382" s="12" t="str">
        <f t="shared" si="54"/>
        <v/>
      </c>
      <c r="G382" s="12" t="str">
        <f t="shared" si="55"/>
        <v/>
      </c>
      <c r="H382" s="12" t="str">
        <f t="shared" si="51"/>
        <v/>
      </c>
      <c r="I382" s="12" t="str">
        <f t="shared" si="56"/>
        <v/>
      </c>
      <c r="J382" s="12" t="str">
        <f t="shared" si="57"/>
        <v/>
      </c>
      <c r="K382" s="12" t="str">
        <f t="shared" si="58"/>
        <v/>
      </c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</row>
    <row r="383" spans="3:39" ht="17.100000000000001" customHeight="1" x14ac:dyDescent="0.3">
      <c r="C383" s="16" t="str">
        <f t="shared" si="52"/>
        <v/>
      </c>
      <c r="D383" s="7"/>
      <c r="E383" s="17" t="str">
        <f t="shared" si="53"/>
        <v/>
      </c>
      <c r="F383" s="18" t="str">
        <f t="shared" si="54"/>
        <v/>
      </c>
      <c r="G383" s="18" t="str">
        <f t="shared" si="55"/>
        <v/>
      </c>
      <c r="H383" s="18" t="str">
        <f t="shared" si="51"/>
        <v/>
      </c>
      <c r="I383" s="18" t="str">
        <f t="shared" si="56"/>
        <v/>
      </c>
      <c r="J383" s="18" t="str">
        <f t="shared" si="57"/>
        <v/>
      </c>
      <c r="K383" s="18" t="str">
        <f t="shared" si="58"/>
        <v/>
      </c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</row>
    <row r="384" spans="3:39" ht="17.100000000000001" customHeight="1" x14ac:dyDescent="0.3">
      <c r="C384" s="10" t="str">
        <f t="shared" si="52"/>
        <v/>
      </c>
      <c r="D384" s="7"/>
      <c r="E384" s="11" t="str">
        <f t="shared" si="53"/>
        <v/>
      </c>
      <c r="F384" s="12" t="str">
        <f t="shared" si="54"/>
        <v/>
      </c>
      <c r="G384" s="12" t="str">
        <f t="shared" si="55"/>
        <v/>
      </c>
      <c r="H384" s="12" t="str">
        <f t="shared" si="51"/>
        <v/>
      </c>
      <c r="I384" s="12" t="str">
        <f t="shared" si="56"/>
        <v/>
      </c>
      <c r="J384" s="12" t="str">
        <f t="shared" si="57"/>
        <v/>
      </c>
      <c r="K384" s="12" t="str">
        <f t="shared" si="58"/>
        <v/>
      </c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</row>
    <row r="385" spans="3:39" ht="17.100000000000001" customHeight="1" x14ac:dyDescent="0.3">
      <c r="C385" s="16" t="str">
        <f t="shared" si="52"/>
        <v/>
      </c>
      <c r="D385" s="7"/>
      <c r="E385" s="17" t="str">
        <f t="shared" si="53"/>
        <v/>
      </c>
      <c r="F385" s="18" t="str">
        <f t="shared" si="54"/>
        <v/>
      </c>
      <c r="G385" s="18" t="str">
        <f t="shared" si="55"/>
        <v/>
      </c>
      <c r="H385" s="18" t="str">
        <f t="shared" si="51"/>
        <v/>
      </c>
      <c r="I385" s="18" t="str">
        <f t="shared" si="56"/>
        <v/>
      </c>
      <c r="J385" s="18" t="str">
        <f t="shared" si="57"/>
        <v/>
      </c>
      <c r="K385" s="18" t="str">
        <f t="shared" si="58"/>
        <v/>
      </c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</row>
    <row r="386" spans="3:39" ht="17.100000000000001" customHeight="1" x14ac:dyDescent="0.3">
      <c r="C386" s="10" t="str">
        <f t="shared" si="52"/>
        <v/>
      </c>
      <c r="D386" s="7"/>
      <c r="E386" s="11" t="str">
        <f t="shared" si="53"/>
        <v/>
      </c>
      <c r="F386" s="12" t="str">
        <f t="shared" si="54"/>
        <v/>
      </c>
      <c r="G386" s="12" t="str">
        <f t="shared" si="55"/>
        <v/>
      </c>
      <c r="H386" s="12" t="str">
        <f t="shared" si="51"/>
        <v/>
      </c>
      <c r="I386" s="12" t="str">
        <f t="shared" si="56"/>
        <v/>
      </c>
      <c r="J386" s="12" t="str">
        <f t="shared" si="57"/>
        <v/>
      </c>
      <c r="K386" s="12" t="str">
        <f t="shared" si="58"/>
        <v/>
      </c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</row>
    <row r="387" spans="3:39" ht="17.100000000000001" customHeight="1" x14ac:dyDescent="0.3">
      <c r="C387" s="16" t="str">
        <f t="shared" si="52"/>
        <v/>
      </c>
      <c r="D387" s="7"/>
      <c r="E387" s="17" t="str">
        <f t="shared" si="53"/>
        <v/>
      </c>
      <c r="F387" s="18" t="str">
        <f t="shared" si="54"/>
        <v/>
      </c>
      <c r="G387" s="18" t="str">
        <f t="shared" si="55"/>
        <v/>
      </c>
      <c r="H387" s="18" t="str">
        <f t="shared" si="51"/>
        <v/>
      </c>
      <c r="I387" s="18" t="str">
        <f t="shared" si="56"/>
        <v/>
      </c>
      <c r="J387" s="18" t="str">
        <f t="shared" si="57"/>
        <v/>
      </c>
      <c r="K387" s="18" t="str">
        <f t="shared" si="58"/>
        <v/>
      </c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</row>
    <row r="388" spans="3:39" ht="17.100000000000001" customHeight="1" x14ac:dyDescent="0.3">
      <c r="C388" s="10" t="str">
        <f t="shared" si="52"/>
        <v/>
      </c>
      <c r="D388" s="7"/>
      <c r="E388" s="11" t="str">
        <f t="shared" si="53"/>
        <v/>
      </c>
      <c r="F388" s="12" t="str">
        <f t="shared" si="54"/>
        <v/>
      </c>
      <c r="G388" s="12" t="str">
        <f t="shared" si="55"/>
        <v/>
      </c>
      <c r="H388" s="12" t="str">
        <f t="shared" si="51"/>
        <v/>
      </c>
      <c r="I388" s="12" t="str">
        <f t="shared" si="56"/>
        <v/>
      </c>
      <c r="J388" s="12" t="str">
        <f t="shared" si="57"/>
        <v/>
      </c>
      <c r="K388" s="12" t="str">
        <f t="shared" si="58"/>
        <v/>
      </c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</row>
    <row r="389" spans="3:39" ht="17.100000000000001" customHeight="1" x14ac:dyDescent="0.3">
      <c r="C389" s="16" t="str">
        <f t="shared" si="52"/>
        <v/>
      </c>
      <c r="D389" s="7"/>
      <c r="E389" s="17" t="str">
        <f t="shared" si="53"/>
        <v/>
      </c>
      <c r="F389" s="18" t="str">
        <f t="shared" si="54"/>
        <v/>
      </c>
      <c r="G389" s="18" t="str">
        <f t="shared" si="55"/>
        <v/>
      </c>
      <c r="H389" s="18" t="str">
        <f t="shared" si="51"/>
        <v/>
      </c>
      <c r="I389" s="18" t="str">
        <f t="shared" si="56"/>
        <v/>
      </c>
      <c r="J389" s="18" t="str">
        <f t="shared" si="57"/>
        <v/>
      </c>
      <c r="K389" s="18" t="str">
        <f t="shared" si="58"/>
        <v/>
      </c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</row>
    <row r="390" spans="3:39" ht="17.100000000000001" customHeight="1" x14ac:dyDescent="0.3">
      <c r="C390" s="10" t="str">
        <f t="shared" si="52"/>
        <v/>
      </c>
      <c r="D390" s="7"/>
      <c r="E390" s="11" t="str">
        <f t="shared" si="53"/>
        <v/>
      </c>
      <c r="F390" s="12" t="str">
        <f t="shared" si="54"/>
        <v/>
      </c>
      <c r="G390" s="12" t="str">
        <f t="shared" si="55"/>
        <v/>
      </c>
      <c r="H390" s="12" t="str">
        <f t="shared" si="51"/>
        <v/>
      </c>
      <c r="I390" s="12" t="str">
        <f t="shared" si="56"/>
        <v/>
      </c>
      <c r="J390" s="12" t="str">
        <f t="shared" si="57"/>
        <v/>
      </c>
      <c r="K390" s="12" t="str">
        <f t="shared" si="58"/>
        <v/>
      </c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</row>
    <row r="391" spans="3:39" ht="17.100000000000001" customHeight="1" x14ac:dyDescent="0.3">
      <c r="C391" s="16" t="str">
        <f t="shared" si="52"/>
        <v/>
      </c>
      <c r="D391" s="7"/>
      <c r="E391" s="17" t="str">
        <f t="shared" si="53"/>
        <v/>
      </c>
      <c r="F391" s="18" t="str">
        <f t="shared" si="54"/>
        <v/>
      </c>
      <c r="G391" s="18" t="str">
        <f t="shared" si="55"/>
        <v/>
      </c>
      <c r="H391" s="18" t="str">
        <f t="shared" si="51"/>
        <v/>
      </c>
      <c r="I391" s="18" t="str">
        <f t="shared" si="56"/>
        <v/>
      </c>
      <c r="J391" s="18" t="str">
        <f t="shared" si="57"/>
        <v/>
      </c>
      <c r="K391" s="18" t="str">
        <f t="shared" si="58"/>
        <v/>
      </c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</row>
    <row r="392" spans="3:39" ht="17.100000000000001" customHeight="1" x14ac:dyDescent="0.3">
      <c r="C392" s="10" t="str">
        <f t="shared" si="52"/>
        <v/>
      </c>
      <c r="D392" s="7"/>
      <c r="E392" s="11" t="str">
        <f t="shared" si="53"/>
        <v/>
      </c>
      <c r="F392" s="12" t="str">
        <f t="shared" si="54"/>
        <v/>
      </c>
      <c r="G392" s="12" t="str">
        <f t="shared" si="55"/>
        <v/>
      </c>
      <c r="H392" s="12" t="str">
        <f t="shared" si="51"/>
        <v/>
      </c>
      <c r="I392" s="12" t="str">
        <f t="shared" si="56"/>
        <v/>
      </c>
      <c r="J392" s="12" t="str">
        <f t="shared" si="57"/>
        <v/>
      </c>
      <c r="K392" s="12" t="str">
        <f t="shared" si="58"/>
        <v/>
      </c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</row>
    <row r="393" spans="3:39" ht="17.100000000000001" customHeight="1" x14ac:dyDescent="0.3">
      <c r="C393" s="16" t="str">
        <f t="shared" si="52"/>
        <v/>
      </c>
      <c r="D393" s="7"/>
      <c r="E393" s="17" t="str">
        <f t="shared" si="53"/>
        <v/>
      </c>
      <c r="F393" s="18" t="str">
        <f t="shared" si="54"/>
        <v/>
      </c>
      <c r="G393" s="18" t="str">
        <f t="shared" si="55"/>
        <v/>
      </c>
      <c r="H393" s="18" t="str">
        <f t="shared" si="51"/>
        <v/>
      </c>
      <c r="I393" s="18" t="str">
        <f t="shared" si="56"/>
        <v/>
      </c>
      <c r="J393" s="18" t="str">
        <f t="shared" si="57"/>
        <v/>
      </c>
      <c r="K393" s="18" t="str">
        <f t="shared" si="58"/>
        <v/>
      </c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</row>
    <row r="394" spans="3:39" ht="17.100000000000001" customHeight="1" x14ac:dyDescent="0.3">
      <c r="C394" s="10" t="str">
        <f t="shared" si="52"/>
        <v/>
      </c>
      <c r="D394" s="7"/>
      <c r="E394" s="11" t="str">
        <f t="shared" si="53"/>
        <v/>
      </c>
      <c r="F394" s="12" t="str">
        <f t="shared" si="54"/>
        <v/>
      </c>
      <c r="G394" s="12" t="str">
        <f t="shared" si="55"/>
        <v/>
      </c>
      <c r="H394" s="12" t="str">
        <f t="shared" si="51"/>
        <v/>
      </c>
      <c r="I394" s="12" t="str">
        <f t="shared" si="56"/>
        <v/>
      </c>
      <c r="J394" s="12" t="str">
        <f t="shared" si="57"/>
        <v/>
      </c>
      <c r="K394" s="12" t="str">
        <f t="shared" si="58"/>
        <v/>
      </c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</row>
    <row r="395" spans="3:39" ht="17.100000000000001" customHeight="1" x14ac:dyDescent="0.3">
      <c r="C395" s="16" t="str">
        <f t="shared" si="52"/>
        <v/>
      </c>
      <c r="D395" s="7"/>
      <c r="E395" s="17" t="str">
        <f t="shared" si="53"/>
        <v/>
      </c>
      <c r="F395" s="18" t="str">
        <f t="shared" si="54"/>
        <v/>
      </c>
      <c r="G395" s="18" t="str">
        <f t="shared" si="55"/>
        <v/>
      </c>
      <c r="H395" s="18" t="str">
        <f t="shared" si="51"/>
        <v/>
      </c>
      <c r="I395" s="18" t="str">
        <f t="shared" si="56"/>
        <v/>
      </c>
      <c r="J395" s="18" t="str">
        <f t="shared" si="57"/>
        <v/>
      </c>
      <c r="K395" s="18" t="str">
        <f t="shared" si="58"/>
        <v/>
      </c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</row>
    <row r="396" spans="3:39" ht="17.100000000000001" customHeight="1" x14ac:dyDescent="0.3">
      <c r="C396" s="10" t="str">
        <f t="shared" si="52"/>
        <v/>
      </c>
      <c r="D396" s="7"/>
      <c r="E396" s="11" t="str">
        <f t="shared" si="53"/>
        <v/>
      </c>
      <c r="F396" s="12" t="str">
        <f t="shared" si="54"/>
        <v/>
      </c>
      <c r="G396" s="12" t="str">
        <f t="shared" si="55"/>
        <v/>
      </c>
      <c r="H396" s="12" t="str">
        <f t="shared" si="51"/>
        <v/>
      </c>
      <c r="I396" s="12" t="str">
        <f t="shared" si="56"/>
        <v/>
      </c>
      <c r="J396" s="12" t="str">
        <f t="shared" si="57"/>
        <v/>
      </c>
      <c r="K396" s="12" t="str">
        <f t="shared" si="58"/>
        <v/>
      </c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</row>
    <row r="397" spans="3:39" ht="17.100000000000001" customHeight="1" x14ac:dyDescent="0.3">
      <c r="C397" s="16" t="str">
        <f t="shared" si="52"/>
        <v/>
      </c>
      <c r="D397" s="7"/>
      <c r="E397" s="17" t="str">
        <f t="shared" si="53"/>
        <v/>
      </c>
      <c r="F397" s="18" t="str">
        <f t="shared" si="54"/>
        <v/>
      </c>
      <c r="G397" s="18" t="str">
        <f t="shared" si="55"/>
        <v/>
      </c>
      <c r="H397" s="18" t="str">
        <f t="shared" si="51"/>
        <v/>
      </c>
      <c r="I397" s="18" t="str">
        <f t="shared" si="56"/>
        <v/>
      </c>
      <c r="J397" s="18" t="str">
        <f t="shared" si="57"/>
        <v/>
      </c>
      <c r="K397" s="18" t="str">
        <f t="shared" si="58"/>
        <v/>
      </c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</row>
    <row r="398" spans="3:39" ht="17.100000000000001" customHeight="1" x14ac:dyDescent="0.3">
      <c r="C398" s="10" t="str">
        <f t="shared" si="52"/>
        <v/>
      </c>
      <c r="D398" s="7"/>
      <c r="E398" s="11" t="str">
        <f t="shared" si="53"/>
        <v/>
      </c>
      <c r="F398" s="12" t="str">
        <f t="shared" si="54"/>
        <v/>
      </c>
      <c r="G398" s="12" t="str">
        <f t="shared" si="55"/>
        <v/>
      </c>
      <c r="H398" s="12" t="str">
        <f t="shared" si="51"/>
        <v/>
      </c>
      <c r="I398" s="12" t="str">
        <f t="shared" si="56"/>
        <v/>
      </c>
      <c r="J398" s="12" t="str">
        <f t="shared" si="57"/>
        <v/>
      </c>
      <c r="K398" s="12" t="str">
        <f t="shared" si="58"/>
        <v/>
      </c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</row>
    <row r="399" spans="3:39" ht="17.100000000000001" customHeight="1" x14ac:dyDescent="0.3">
      <c r="C399" s="16" t="str">
        <f t="shared" si="52"/>
        <v/>
      </c>
      <c r="D399" s="7"/>
      <c r="E399" s="17" t="str">
        <f t="shared" si="53"/>
        <v/>
      </c>
      <c r="F399" s="18" t="str">
        <f t="shared" si="54"/>
        <v/>
      </c>
      <c r="G399" s="18" t="str">
        <f t="shared" si="55"/>
        <v/>
      </c>
      <c r="H399" s="18" t="str">
        <f t="shared" si="51"/>
        <v/>
      </c>
      <c r="I399" s="18" t="str">
        <f t="shared" si="56"/>
        <v/>
      </c>
      <c r="J399" s="18" t="str">
        <f t="shared" si="57"/>
        <v/>
      </c>
      <c r="K399" s="18" t="str">
        <f t="shared" si="58"/>
        <v/>
      </c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</row>
    <row r="400" spans="3:39" ht="17.100000000000001" customHeight="1" x14ac:dyDescent="0.3">
      <c r="C400" s="10" t="str">
        <f t="shared" si="52"/>
        <v/>
      </c>
      <c r="D400" s="7"/>
      <c r="E400" s="11" t="str">
        <f t="shared" si="53"/>
        <v/>
      </c>
      <c r="F400" s="12" t="str">
        <f t="shared" si="54"/>
        <v/>
      </c>
      <c r="G400" s="12" t="str">
        <f t="shared" si="55"/>
        <v/>
      </c>
      <c r="H400" s="12" t="str">
        <f t="shared" si="51"/>
        <v/>
      </c>
      <c r="I400" s="12" t="str">
        <f t="shared" si="56"/>
        <v/>
      </c>
      <c r="J400" s="12" t="str">
        <f t="shared" si="57"/>
        <v/>
      </c>
      <c r="K400" s="12" t="str">
        <f t="shared" si="58"/>
        <v/>
      </c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</row>
    <row r="401" spans="3:39" ht="17.100000000000001" customHeight="1" x14ac:dyDescent="0.3">
      <c r="C401" s="16" t="str">
        <f t="shared" si="52"/>
        <v/>
      </c>
      <c r="D401" s="7"/>
      <c r="E401" s="17" t="str">
        <f t="shared" si="53"/>
        <v/>
      </c>
      <c r="F401" s="18" t="str">
        <f t="shared" si="54"/>
        <v/>
      </c>
      <c r="G401" s="18" t="str">
        <f t="shared" si="55"/>
        <v/>
      </c>
      <c r="H401" s="18" t="str">
        <f t="shared" si="51"/>
        <v/>
      </c>
      <c r="I401" s="18" t="str">
        <f t="shared" si="56"/>
        <v/>
      </c>
      <c r="J401" s="18" t="str">
        <f t="shared" si="57"/>
        <v/>
      </c>
      <c r="K401" s="18" t="str">
        <f t="shared" si="58"/>
        <v/>
      </c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</row>
    <row r="402" spans="3:39" ht="17.100000000000001" customHeight="1" x14ac:dyDescent="0.3">
      <c r="C402" s="10" t="str">
        <f t="shared" si="52"/>
        <v/>
      </c>
      <c r="D402" s="7"/>
      <c r="E402" s="11" t="str">
        <f t="shared" si="53"/>
        <v/>
      </c>
      <c r="F402" s="12" t="str">
        <f t="shared" si="54"/>
        <v/>
      </c>
      <c r="G402" s="12" t="str">
        <f t="shared" si="55"/>
        <v/>
      </c>
      <c r="H402" s="12" t="str">
        <f t="shared" si="51"/>
        <v/>
      </c>
      <c r="I402" s="12" t="str">
        <f t="shared" si="56"/>
        <v/>
      </c>
      <c r="J402" s="12" t="str">
        <f t="shared" si="57"/>
        <v/>
      </c>
      <c r="K402" s="12" t="str">
        <f t="shared" si="58"/>
        <v/>
      </c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</row>
    <row r="403" spans="3:39" ht="17.100000000000001" customHeight="1" x14ac:dyDescent="0.3">
      <c r="C403" s="16" t="str">
        <f t="shared" si="52"/>
        <v/>
      </c>
      <c r="D403" s="7"/>
      <c r="E403" s="17" t="str">
        <f t="shared" si="53"/>
        <v/>
      </c>
      <c r="F403" s="18" t="str">
        <f t="shared" si="54"/>
        <v/>
      </c>
      <c r="G403" s="18" t="str">
        <f t="shared" si="55"/>
        <v/>
      </c>
      <c r="H403" s="18" t="str">
        <f t="shared" si="51"/>
        <v/>
      </c>
      <c r="I403" s="18" t="str">
        <f t="shared" si="56"/>
        <v/>
      </c>
      <c r="J403" s="18" t="str">
        <f t="shared" si="57"/>
        <v/>
      </c>
      <c r="K403" s="18" t="str">
        <f t="shared" si="58"/>
        <v/>
      </c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</row>
    <row r="404" spans="3:39" ht="17.100000000000001" customHeight="1" x14ac:dyDescent="0.3">
      <c r="C404" s="10" t="str">
        <f t="shared" si="52"/>
        <v/>
      </c>
      <c r="D404" s="7"/>
      <c r="E404" s="11" t="str">
        <f t="shared" si="53"/>
        <v/>
      </c>
      <c r="F404" s="12" t="str">
        <f t="shared" si="54"/>
        <v/>
      </c>
      <c r="G404" s="12" t="str">
        <f t="shared" si="55"/>
        <v/>
      </c>
      <c r="H404" s="12" t="str">
        <f t="shared" si="51"/>
        <v/>
      </c>
      <c r="I404" s="12" t="str">
        <f t="shared" si="56"/>
        <v/>
      </c>
      <c r="J404" s="12" t="str">
        <f t="shared" si="57"/>
        <v/>
      </c>
      <c r="K404" s="12" t="str">
        <f t="shared" si="58"/>
        <v/>
      </c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</row>
    <row r="405" spans="3:39" ht="17.100000000000001" customHeight="1" x14ac:dyDescent="0.3">
      <c r="C405" s="16" t="str">
        <f t="shared" si="52"/>
        <v/>
      </c>
      <c r="D405" s="7"/>
      <c r="E405" s="17" t="str">
        <f t="shared" si="53"/>
        <v/>
      </c>
      <c r="F405" s="18" t="str">
        <f t="shared" si="54"/>
        <v/>
      </c>
      <c r="G405" s="18" t="str">
        <f t="shared" si="55"/>
        <v/>
      </c>
      <c r="H405" s="18" t="str">
        <f t="shared" si="51"/>
        <v/>
      </c>
      <c r="I405" s="18" t="str">
        <f t="shared" si="56"/>
        <v/>
      </c>
      <c r="J405" s="18" t="str">
        <f t="shared" si="57"/>
        <v/>
      </c>
      <c r="K405" s="18" t="str">
        <f t="shared" si="58"/>
        <v/>
      </c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</row>
    <row r="406" spans="3:39" ht="17.100000000000001" customHeight="1" x14ac:dyDescent="0.3">
      <c r="C406" s="10" t="str">
        <f t="shared" si="52"/>
        <v/>
      </c>
      <c r="D406" s="7"/>
      <c r="E406" s="11" t="str">
        <f t="shared" si="53"/>
        <v/>
      </c>
      <c r="F406" s="12" t="str">
        <f t="shared" si="54"/>
        <v/>
      </c>
      <c r="G406" s="12" t="str">
        <f t="shared" si="55"/>
        <v/>
      </c>
      <c r="H406" s="12" t="str">
        <f t="shared" si="51"/>
        <v/>
      </c>
      <c r="I406" s="12" t="str">
        <f t="shared" si="56"/>
        <v/>
      </c>
      <c r="J406" s="12" t="str">
        <f t="shared" si="57"/>
        <v/>
      </c>
      <c r="K406" s="12" t="str">
        <f t="shared" si="58"/>
        <v/>
      </c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</row>
    <row r="407" spans="3:39" ht="17.100000000000001" customHeight="1" x14ac:dyDescent="0.3">
      <c r="C407" s="16" t="str">
        <f t="shared" si="52"/>
        <v/>
      </c>
      <c r="D407" s="7"/>
      <c r="E407" s="17" t="str">
        <f t="shared" si="53"/>
        <v/>
      </c>
      <c r="F407" s="18" t="str">
        <f t="shared" si="54"/>
        <v/>
      </c>
      <c r="G407" s="18" t="str">
        <f t="shared" si="55"/>
        <v/>
      </c>
      <c r="H407" s="18" t="str">
        <f t="shared" si="51"/>
        <v/>
      </c>
      <c r="I407" s="18" t="str">
        <f t="shared" si="56"/>
        <v/>
      </c>
      <c r="J407" s="18" t="str">
        <f t="shared" si="57"/>
        <v/>
      </c>
      <c r="K407" s="18" t="str">
        <f t="shared" si="58"/>
        <v/>
      </c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</row>
    <row r="408" spans="3:39" ht="17.100000000000001" customHeight="1" x14ac:dyDescent="0.3">
      <c r="C408" s="10" t="str">
        <f t="shared" si="52"/>
        <v/>
      </c>
      <c r="D408" s="7"/>
      <c r="E408" s="11" t="str">
        <f t="shared" si="53"/>
        <v/>
      </c>
      <c r="F408" s="12" t="str">
        <f t="shared" si="54"/>
        <v/>
      </c>
      <c r="G408" s="12" t="str">
        <f t="shared" si="55"/>
        <v/>
      </c>
      <c r="H408" s="12" t="str">
        <f t="shared" si="51"/>
        <v/>
      </c>
      <c r="I408" s="12" t="str">
        <f t="shared" si="56"/>
        <v/>
      </c>
      <c r="J408" s="12" t="str">
        <f t="shared" si="57"/>
        <v/>
      </c>
      <c r="K408" s="12" t="str">
        <f t="shared" si="58"/>
        <v/>
      </c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</row>
    <row r="409" spans="3:39" ht="17.100000000000001" customHeight="1" x14ac:dyDescent="0.3">
      <c r="C409" s="16" t="str">
        <f t="shared" si="52"/>
        <v/>
      </c>
      <c r="D409" s="7"/>
      <c r="E409" s="17" t="str">
        <f t="shared" si="53"/>
        <v/>
      </c>
      <c r="F409" s="18" t="str">
        <f t="shared" si="54"/>
        <v/>
      </c>
      <c r="G409" s="18" t="str">
        <f t="shared" si="55"/>
        <v/>
      </c>
      <c r="H409" s="18" t="str">
        <f t="shared" si="51"/>
        <v/>
      </c>
      <c r="I409" s="18" t="str">
        <f t="shared" si="56"/>
        <v/>
      </c>
      <c r="J409" s="18" t="str">
        <f t="shared" si="57"/>
        <v/>
      </c>
      <c r="K409" s="18" t="str">
        <f t="shared" si="58"/>
        <v/>
      </c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</row>
    <row r="410" spans="3:39" ht="17.100000000000001" customHeight="1" x14ac:dyDescent="0.3">
      <c r="C410" s="10" t="str">
        <f t="shared" si="52"/>
        <v/>
      </c>
      <c r="D410" s="7"/>
      <c r="E410" s="11" t="str">
        <f t="shared" si="53"/>
        <v/>
      </c>
      <c r="F410" s="12" t="str">
        <f t="shared" si="54"/>
        <v/>
      </c>
      <c r="G410" s="12" t="str">
        <f t="shared" si="55"/>
        <v/>
      </c>
      <c r="H410" s="12" t="str">
        <f t="shared" ref="H410:H473" si="59">IF(C410="","",(IF(C410&lt;=$C$19,IF(D410&gt;0,F410+D410-G410,F410-G410),0)))</f>
        <v/>
      </c>
      <c r="I410" s="12" t="str">
        <f t="shared" si="56"/>
        <v/>
      </c>
      <c r="J410" s="12" t="str">
        <f t="shared" si="57"/>
        <v/>
      </c>
      <c r="K410" s="12" t="str">
        <f t="shared" si="58"/>
        <v/>
      </c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</row>
    <row r="411" spans="3:39" ht="17.100000000000001" customHeight="1" x14ac:dyDescent="0.3">
      <c r="C411" s="16" t="str">
        <f t="shared" si="52"/>
        <v/>
      </c>
      <c r="D411" s="7"/>
      <c r="E411" s="17" t="str">
        <f t="shared" si="53"/>
        <v/>
      </c>
      <c r="F411" s="18" t="str">
        <f t="shared" si="54"/>
        <v/>
      </c>
      <c r="G411" s="18" t="str">
        <f t="shared" si="55"/>
        <v/>
      </c>
      <c r="H411" s="18" t="str">
        <f t="shared" si="59"/>
        <v/>
      </c>
      <c r="I411" s="18" t="str">
        <f t="shared" si="56"/>
        <v/>
      </c>
      <c r="J411" s="18" t="str">
        <f t="shared" si="57"/>
        <v/>
      </c>
      <c r="K411" s="18" t="str">
        <f t="shared" si="58"/>
        <v/>
      </c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</row>
    <row r="412" spans="3:39" ht="17.100000000000001" customHeight="1" x14ac:dyDescent="0.3">
      <c r="C412" s="10" t="str">
        <f t="shared" si="52"/>
        <v/>
      </c>
      <c r="D412" s="7"/>
      <c r="E412" s="11" t="str">
        <f t="shared" si="53"/>
        <v/>
      </c>
      <c r="F412" s="12" t="str">
        <f t="shared" si="54"/>
        <v/>
      </c>
      <c r="G412" s="12" t="str">
        <f t="shared" si="55"/>
        <v/>
      </c>
      <c r="H412" s="12" t="str">
        <f t="shared" si="59"/>
        <v/>
      </c>
      <c r="I412" s="12" t="str">
        <f t="shared" si="56"/>
        <v/>
      </c>
      <c r="J412" s="12" t="str">
        <f t="shared" si="57"/>
        <v/>
      </c>
      <c r="K412" s="12" t="str">
        <f t="shared" si="58"/>
        <v/>
      </c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</row>
    <row r="413" spans="3:39" ht="17.100000000000001" customHeight="1" x14ac:dyDescent="0.3">
      <c r="C413" s="16" t="str">
        <f t="shared" si="52"/>
        <v/>
      </c>
      <c r="D413" s="7"/>
      <c r="E413" s="17" t="str">
        <f t="shared" si="53"/>
        <v/>
      </c>
      <c r="F413" s="18" t="str">
        <f t="shared" si="54"/>
        <v/>
      </c>
      <c r="G413" s="18" t="str">
        <f t="shared" si="55"/>
        <v/>
      </c>
      <c r="H413" s="18" t="str">
        <f t="shared" si="59"/>
        <v/>
      </c>
      <c r="I413" s="18" t="str">
        <f t="shared" si="56"/>
        <v/>
      </c>
      <c r="J413" s="18" t="str">
        <f t="shared" si="57"/>
        <v/>
      </c>
      <c r="K413" s="18" t="str">
        <f t="shared" si="58"/>
        <v/>
      </c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</row>
    <row r="414" spans="3:39" ht="17.100000000000001" customHeight="1" x14ac:dyDescent="0.3">
      <c r="C414" s="10" t="str">
        <f t="shared" si="52"/>
        <v/>
      </c>
      <c r="D414" s="7"/>
      <c r="E414" s="11" t="str">
        <f t="shared" si="53"/>
        <v/>
      </c>
      <c r="F414" s="12" t="str">
        <f t="shared" si="54"/>
        <v/>
      </c>
      <c r="G414" s="12" t="str">
        <f t="shared" si="55"/>
        <v/>
      </c>
      <c r="H414" s="12" t="str">
        <f t="shared" si="59"/>
        <v/>
      </c>
      <c r="I414" s="12" t="str">
        <f t="shared" si="56"/>
        <v/>
      </c>
      <c r="J414" s="12" t="str">
        <f t="shared" si="57"/>
        <v/>
      </c>
      <c r="K414" s="12" t="str">
        <f t="shared" si="58"/>
        <v/>
      </c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</row>
    <row r="415" spans="3:39" ht="17.100000000000001" customHeight="1" x14ac:dyDescent="0.3">
      <c r="C415" s="16" t="str">
        <f t="shared" si="52"/>
        <v/>
      </c>
      <c r="D415" s="7"/>
      <c r="E415" s="17" t="str">
        <f t="shared" si="53"/>
        <v/>
      </c>
      <c r="F415" s="18" t="str">
        <f t="shared" si="54"/>
        <v/>
      </c>
      <c r="G415" s="18" t="str">
        <f t="shared" si="55"/>
        <v/>
      </c>
      <c r="H415" s="18" t="str">
        <f t="shared" si="59"/>
        <v/>
      </c>
      <c r="I415" s="18" t="str">
        <f t="shared" si="56"/>
        <v/>
      </c>
      <c r="J415" s="18" t="str">
        <f t="shared" si="57"/>
        <v/>
      </c>
      <c r="K415" s="18" t="str">
        <f t="shared" si="58"/>
        <v/>
      </c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</row>
    <row r="416" spans="3:39" ht="17.100000000000001" customHeight="1" x14ac:dyDescent="0.3">
      <c r="C416" s="10" t="str">
        <f t="shared" ref="C416:C479" si="60">IF(C415&gt;=$C$19,"",C415+1)</f>
        <v/>
      </c>
      <c r="D416" s="7"/>
      <c r="E416" s="11" t="str">
        <f t="shared" ref="E416:E479" si="61">IF(C416="","",E415-1)</f>
        <v/>
      </c>
      <c r="F416" s="12" t="str">
        <f t="shared" ref="F416:F479" si="62">IF(C416="","",IF(AND(C416&lt;=$C$19,C416&lt;=$C$17,$C$15="Capital e Intereses"),0,IF(AND(C416&lt;=$C$19,C416&lt;=$C$17,$C$15="Capital"),(I415)*$C$21,(I415)*($C$7/$C$13)/((1-(1/(1+$C$7/$C$13)^E416))))))</f>
        <v/>
      </c>
      <c r="G416" s="12" t="str">
        <f t="shared" ref="G416:G479" si="63">IF(C416="","",IF(AND(C416&lt;=$C$19,C416&lt;=$C$17,$C$15="Capital e Intereses"),0,IF(AND(C416&lt;=$C$20,C416&lt;=$C$17,$C$15="Capital"),(I415)*$C$21,((I415)*$C$7/$C$13))))</f>
        <v/>
      </c>
      <c r="H416" s="12" t="str">
        <f t="shared" si="59"/>
        <v/>
      </c>
      <c r="I416" s="12" t="str">
        <f t="shared" ref="I416:I479" si="64">IF(C416="","",IF(AND(C416&lt;=$C$19,C416&lt;=$C$17,$C$15="Capital e Intereses"),(I415*(1+$C$21)-H416),I415-H416))</f>
        <v/>
      </c>
      <c r="J416" s="12" t="str">
        <f t="shared" ref="J416:J479" si="65">IF(C416="","",J415+G416)</f>
        <v/>
      </c>
      <c r="K416" s="12" t="str">
        <f t="shared" ref="K416:K479" si="66">IF(C416="","",K415+H416)</f>
        <v/>
      </c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</row>
    <row r="417" spans="3:39" ht="17.100000000000001" customHeight="1" x14ac:dyDescent="0.3">
      <c r="C417" s="16" t="str">
        <f t="shared" si="60"/>
        <v/>
      </c>
      <c r="D417" s="7"/>
      <c r="E417" s="17" t="str">
        <f t="shared" si="61"/>
        <v/>
      </c>
      <c r="F417" s="18" t="str">
        <f t="shared" si="62"/>
        <v/>
      </c>
      <c r="G417" s="18" t="str">
        <f t="shared" si="63"/>
        <v/>
      </c>
      <c r="H417" s="18" t="str">
        <f t="shared" si="59"/>
        <v/>
      </c>
      <c r="I417" s="18" t="str">
        <f t="shared" si="64"/>
        <v/>
      </c>
      <c r="J417" s="18" t="str">
        <f t="shared" si="65"/>
        <v/>
      </c>
      <c r="K417" s="18" t="str">
        <f t="shared" si="66"/>
        <v/>
      </c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</row>
    <row r="418" spans="3:39" ht="17.100000000000001" customHeight="1" x14ac:dyDescent="0.3">
      <c r="C418" s="10" t="str">
        <f t="shared" si="60"/>
        <v/>
      </c>
      <c r="D418" s="7"/>
      <c r="E418" s="11" t="str">
        <f t="shared" si="61"/>
        <v/>
      </c>
      <c r="F418" s="12" t="str">
        <f t="shared" si="62"/>
        <v/>
      </c>
      <c r="G418" s="12" t="str">
        <f t="shared" si="63"/>
        <v/>
      </c>
      <c r="H418" s="12" t="str">
        <f t="shared" si="59"/>
        <v/>
      </c>
      <c r="I418" s="12" t="str">
        <f t="shared" si="64"/>
        <v/>
      </c>
      <c r="J418" s="12" t="str">
        <f t="shared" si="65"/>
        <v/>
      </c>
      <c r="K418" s="12" t="str">
        <f t="shared" si="66"/>
        <v/>
      </c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</row>
    <row r="419" spans="3:39" ht="17.100000000000001" customHeight="1" x14ac:dyDescent="0.3">
      <c r="C419" s="16" t="str">
        <f t="shared" si="60"/>
        <v/>
      </c>
      <c r="D419" s="7"/>
      <c r="E419" s="17" t="str">
        <f t="shared" si="61"/>
        <v/>
      </c>
      <c r="F419" s="18" t="str">
        <f t="shared" si="62"/>
        <v/>
      </c>
      <c r="G419" s="18" t="str">
        <f t="shared" si="63"/>
        <v/>
      </c>
      <c r="H419" s="18" t="str">
        <f t="shared" si="59"/>
        <v/>
      </c>
      <c r="I419" s="18" t="str">
        <f t="shared" si="64"/>
        <v/>
      </c>
      <c r="J419" s="18" t="str">
        <f t="shared" si="65"/>
        <v/>
      </c>
      <c r="K419" s="18" t="str">
        <f t="shared" si="66"/>
        <v/>
      </c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</row>
    <row r="420" spans="3:39" ht="17.100000000000001" customHeight="1" x14ac:dyDescent="0.3">
      <c r="C420" s="10" t="str">
        <f t="shared" si="60"/>
        <v/>
      </c>
      <c r="D420" s="7"/>
      <c r="E420" s="11" t="str">
        <f t="shared" si="61"/>
        <v/>
      </c>
      <c r="F420" s="12" t="str">
        <f t="shared" si="62"/>
        <v/>
      </c>
      <c r="G420" s="12" t="str">
        <f t="shared" si="63"/>
        <v/>
      </c>
      <c r="H420" s="12" t="str">
        <f t="shared" si="59"/>
        <v/>
      </c>
      <c r="I420" s="12" t="str">
        <f t="shared" si="64"/>
        <v/>
      </c>
      <c r="J420" s="12" t="str">
        <f t="shared" si="65"/>
        <v/>
      </c>
      <c r="K420" s="12" t="str">
        <f t="shared" si="66"/>
        <v/>
      </c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</row>
    <row r="421" spans="3:39" ht="17.100000000000001" customHeight="1" x14ac:dyDescent="0.3">
      <c r="C421" s="16" t="str">
        <f t="shared" si="60"/>
        <v/>
      </c>
      <c r="D421" s="7"/>
      <c r="E421" s="17" t="str">
        <f t="shared" si="61"/>
        <v/>
      </c>
      <c r="F421" s="18" t="str">
        <f t="shared" si="62"/>
        <v/>
      </c>
      <c r="G421" s="18" t="str">
        <f t="shared" si="63"/>
        <v/>
      </c>
      <c r="H421" s="18" t="str">
        <f t="shared" si="59"/>
        <v/>
      </c>
      <c r="I421" s="18" t="str">
        <f t="shared" si="64"/>
        <v/>
      </c>
      <c r="J421" s="18" t="str">
        <f t="shared" si="65"/>
        <v/>
      </c>
      <c r="K421" s="18" t="str">
        <f t="shared" si="66"/>
        <v/>
      </c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</row>
    <row r="422" spans="3:39" ht="17.100000000000001" customHeight="1" x14ac:dyDescent="0.3">
      <c r="C422" s="10" t="str">
        <f t="shared" si="60"/>
        <v/>
      </c>
      <c r="D422" s="7"/>
      <c r="E422" s="11" t="str">
        <f t="shared" si="61"/>
        <v/>
      </c>
      <c r="F422" s="12" t="str">
        <f t="shared" si="62"/>
        <v/>
      </c>
      <c r="G422" s="12" t="str">
        <f t="shared" si="63"/>
        <v/>
      </c>
      <c r="H422" s="12" t="str">
        <f t="shared" si="59"/>
        <v/>
      </c>
      <c r="I422" s="12" t="str">
        <f t="shared" si="64"/>
        <v/>
      </c>
      <c r="J422" s="12" t="str">
        <f t="shared" si="65"/>
        <v/>
      </c>
      <c r="K422" s="12" t="str">
        <f t="shared" si="66"/>
        <v/>
      </c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</row>
    <row r="423" spans="3:39" ht="17.100000000000001" customHeight="1" x14ac:dyDescent="0.3">
      <c r="C423" s="16" t="str">
        <f t="shared" si="60"/>
        <v/>
      </c>
      <c r="D423" s="7"/>
      <c r="E423" s="17" t="str">
        <f t="shared" si="61"/>
        <v/>
      </c>
      <c r="F423" s="18" t="str">
        <f t="shared" si="62"/>
        <v/>
      </c>
      <c r="G423" s="18" t="str">
        <f t="shared" si="63"/>
        <v/>
      </c>
      <c r="H423" s="18" t="str">
        <f t="shared" si="59"/>
        <v/>
      </c>
      <c r="I423" s="18" t="str">
        <f t="shared" si="64"/>
        <v/>
      </c>
      <c r="J423" s="18" t="str">
        <f t="shared" si="65"/>
        <v/>
      </c>
      <c r="K423" s="18" t="str">
        <f t="shared" si="66"/>
        <v/>
      </c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</row>
    <row r="424" spans="3:39" ht="17.100000000000001" customHeight="1" x14ac:dyDescent="0.3">
      <c r="C424" s="10" t="str">
        <f t="shared" si="60"/>
        <v/>
      </c>
      <c r="D424" s="7"/>
      <c r="E424" s="11" t="str">
        <f t="shared" si="61"/>
        <v/>
      </c>
      <c r="F424" s="12" t="str">
        <f t="shared" si="62"/>
        <v/>
      </c>
      <c r="G424" s="12" t="str">
        <f t="shared" si="63"/>
        <v/>
      </c>
      <c r="H424" s="12" t="str">
        <f t="shared" si="59"/>
        <v/>
      </c>
      <c r="I424" s="12" t="str">
        <f t="shared" si="64"/>
        <v/>
      </c>
      <c r="J424" s="12" t="str">
        <f t="shared" si="65"/>
        <v/>
      </c>
      <c r="K424" s="12" t="str">
        <f t="shared" si="66"/>
        <v/>
      </c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</row>
    <row r="425" spans="3:39" ht="17.100000000000001" customHeight="1" x14ac:dyDescent="0.3">
      <c r="C425" s="16" t="str">
        <f t="shared" si="60"/>
        <v/>
      </c>
      <c r="D425" s="7"/>
      <c r="E425" s="17" t="str">
        <f t="shared" si="61"/>
        <v/>
      </c>
      <c r="F425" s="18" t="str">
        <f t="shared" si="62"/>
        <v/>
      </c>
      <c r="G425" s="18" t="str">
        <f t="shared" si="63"/>
        <v/>
      </c>
      <c r="H425" s="18" t="str">
        <f t="shared" si="59"/>
        <v/>
      </c>
      <c r="I425" s="18" t="str">
        <f t="shared" si="64"/>
        <v/>
      </c>
      <c r="J425" s="18" t="str">
        <f t="shared" si="65"/>
        <v/>
      </c>
      <c r="K425" s="18" t="str">
        <f t="shared" si="66"/>
        <v/>
      </c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</row>
    <row r="426" spans="3:39" ht="17.100000000000001" customHeight="1" x14ac:dyDescent="0.3">
      <c r="C426" s="10" t="str">
        <f t="shared" si="60"/>
        <v/>
      </c>
      <c r="D426" s="7"/>
      <c r="E426" s="11" t="str">
        <f t="shared" si="61"/>
        <v/>
      </c>
      <c r="F426" s="12" t="str">
        <f t="shared" si="62"/>
        <v/>
      </c>
      <c r="G426" s="12" t="str">
        <f t="shared" si="63"/>
        <v/>
      </c>
      <c r="H426" s="12" t="str">
        <f t="shared" si="59"/>
        <v/>
      </c>
      <c r="I426" s="12" t="str">
        <f t="shared" si="64"/>
        <v/>
      </c>
      <c r="J426" s="12" t="str">
        <f t="shared" si="65"/>
        <v/>
      </c>
      <c r="K426" s="12" t="str">
        <f t="shared" si="66"/>
        <v/>
      </c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</row>
    <row r="427" spans="3:39" ht="17.100000000000001" customHeight="1" x14ac:dyDescent="0.3">
      <c r="C427" s="16" t="str">
        <f t="shared" si="60"/>
        <v/>
      </c>
      <c r="D427" s="7"/>
      <c r="E427" s="17" t="str">
        <f t="shared" si="61"/>
        <v/>
      </c>
      <c r="F427" s="18" t="str">
        <f t="shared" si="62"/>
        <v/>
      </c>
      <c r="G427" s="18" t="str">
        <f t="shared" si="63"/>
        <v/>
      </c>
      <c r="H427" s="18" t="str">
        <f t="shared" si="59"/>
        <v/>
      </c>
      <c r="I427" s="18" t="str">
        <f t="shared" si="64"/>
        <v/>
      </c>
      <c r="J427" s="18" t="str">
        <f t="shared" si="65"/>
        <v/>
      </c>
      <c r="K427" s="18" t="str">
        <f t="shared" si="66"/>
        <v/>
      </c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</row>
    <row r="428" spans="3:39" ht="17.100000000000001" customHeight="1" x14ac:dyDescent="0.3">
      <c r="C428" s="10" t="str">
        <f t="shared" si="60"/>
        <v/>
      </c>
      <c r="D428" s="7"/>
      <c r="E428" s="11" t="str">
        <f t="shared" si="61"/>
        <v/>
      </c>
      <c r="F428" s="12" t="str">
        <f t="shared" si="62"/>
        <v/>
      </c>
      <c r="G428" s="12" t="str">
        <f t="shared" si="63"/>
        <v/>
      </c>
      <c r="H428" s="12" t="str">
        <f t="shared" si="59"/>
        <v/>
      </c>
      <c r="I428" s="12" t="str">
        <f t="shared" si="64"/>
        <v/>
      </c>
      <c r="J428" s="12" t="str">
        <f t="shared" si="65"/>
        <v/>
      </c>
      <c r="K428" s="12" t="str">
        <f t="shared" si="66"/>
        <v/>
      </c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</row>
    <row r="429" spans="3:39" ht="17.100000000000001" customHeight="1" x14ac:dyDescent="0.3">
      <c r="C429" s="16" t="str">
        <f t="shared" si="60"/>
        <v/>
      </c>
      <c r="D429" s="7"/>
      <c r="E429" s="17" t="str">
        <f t="shared" si="61"/>
        <v/>
      </c>
      <c r="F429" s="18" t="str">
        <f t="shared" si="62"/>
        <v/>
      </c>
      <c r="G429" s="18" t="str">
        <f t="shared" si="63"/>
        <v/>
      </c>
      <c r="H429" s="18" t="str">
        <f t="shared" si="59"/>
        <v/>
      </c>
      <c r="I429" s="18" t="str">
        <f t="shared" si="64"/>
        <v/>
      </c>
      <c r="J429" s="18" t="str">
        <f t="shared" si="65"/>
        <v/>
      </c>
      <c r="K429" s="18" t="str">
        <f t="shared" si="66"/>
        <v/>
      </c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</row>
    <row r="430" spans="3:39" ht="17.100000000000001" customHeight="1" x14ac:dyDescent="0.3">
      <c r="C430" s="10" t="str">
        <f t="shared" si="60"/>
        <v/>
      </c>
      <c r="D430" s="7"/>
      <c r="E430" s="11" t="str">
        <f t="shared" si="61"/>
        <v/>
      </c>
      <c r="F430" s="12" t="str">
        <f t="shared" si="62"/>
        <v/>
      </c>
      <c r="G430" s="12" t="str">
        <f t="shared" si="63"/>
        <v/>
      </c>
      <c r="H430" s="12" t="str">
        <f t="shared" si="59"/>
        <v/>
      </c>
      <c r="I430" s="12" t="str">
        <f t="shared" si="64"/>
        <v/>
      </c>
      <c r="J430" s="12" t="str">
        <f t="shared" si="65"/>
        <v/>
      </c>
      <c r="K430" s="12" t="str">
        <f t="shared" si="66"/>
        <v/>
      </c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</row>
    <row r="431" spans="3:39" ht="17.100000000000001" customHeight="1" x14ac:dyDescent="0.3">
      <c r="C431" s="16" t="str">
        <f t="shared" si="60"/>
        <v/>
      </c>
      <c r="D431" s="7"/>
      <c r="E431" s="17" t="str">
        <f t="shared" si="61"/>
        <v/>
      </c>
      <c r="F431" s="18" t="str">
        <f t="shared" si="62"/>
        <v/>
      </c>
      <c r="G431" s="18" t="str">
        <f t="shared" si="63"/>
        <v/>
      </c>
      <c r="H431" s="18" t="str">
        <f t="shared" si="59"/>
        <v/>
      </c>
      <c r="I431" s="18" t="str">
        <f t="shared" si="64"/>
        <v/>
      </c>
      <c r="J431" s="18" t="str">
        <f t="shared" si="65"/>
        <v/>
      </c>
      <c r="K431" s="18" t="str">
        <f t="shared" si="66"/>
        <v/>
      </c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</row>
    <row r="432" spans="3:39" ht="17.100000000000001" customHeight="1" x14ac:dyDescent="0.3">
      <c r="C432" s="10" t="str">
        <f t="shared" si="60"/>
        <v/>
      </c>
      <c r="D432" s="7"/>
      <c r="E432" s="11" t="str">
        <f t="shared" si="61"/>
        <v/>
      </c>
      <c r="F432" s="12" t="str">
        <f t="shared" si="62"/>
        <v/>
      </c>
      <c r="G432" s="12" t="str">
        <f t="shared" si="63"/>
        <v/>
      </c>
      <c r="H432" s="12" t="str">
        <f t="shared" si="59"/>
        <v/>
      </c>
      <c r="I432" s="12" t="str">
        <f t="shared" si="64"/>
        <v/>
      </c>
      <c r="J432" s="12" t="str">
        <f t="shared" si="65"/>
        <v/>
      </c>
      <c r="K432" s="12" t="str">
        <f t="shared" si="66"/>
        <v/>
      </c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</row>
    <row r="433" spans="3:39" ht="17.100000000000001" customHeight="1" x14ac:dyDescent="0.3">
      <c r="C433" s="16" t="str">
        <f t="shared" si="60"/>
        <v/>
      </c>
      <c r="D433" s="7"/>
      <c r="E433" s="17" t="str">
        <f t="shared" si="61"/>
        <v/>
      </c>
      <c r="F433" s="18" t="str">
        <f t="shared" si="62"/>
        <v/>
      </c>
      <c r="G433" s="18" t="str">
        <f t="shared" si="63"/>
        <v/>
      </c>
      <c r="H433" s="18" t="str">
        <f t="shared" si="59"/>
        <v/>
      </c>
      <c r="I433" s="18" t="str">
        <f t="shared" si="64"/>
        <v/>
      </c>
      <c r="J433" s="18" t="str">
        <f t="shared" si="65"/>
        <v/>
      </c>
      <c r="K433" s="18" t="str">
        <f t="shared" si="66"/>
        <v/>
      </c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</row>
    <row r="434" spans="3:39" ht="17.100000000000001" customHeight="1" x14ac:dyDescent="0.3">
      <c r="C434" s="10" t="str">
        <f t="shared" si="60"/>
        <v/>
      </c>
      <c r="D434" s="7"/>
      <c r="E434" s="11" t="str">
        <f t="shared" si="61"/>
        <v/>
      </c>
      <c r="F434" s="12" t="str">
        <f t="shared" si="62"/>
        <v/>
      </c>
      <c r="G434" s="12" t="str">
        <f t="shared" si="63"/>
        <v/>
      </c>
      <c r="H434" s="12" t="str">
        <f t="shared" si="59"/>
        <v/>
      </c>
      <c r="I434" s="12" t="str">
        <f t="shared" si="64"/>
        <v/>
      </c>
      <c r="J434" s="12" t="str">
        <f t="shared" si="65"/>
        <v/>
      </c>
      <c r="K434" s="12" t="str">
        <f t="shared" si="66"/>
        <v/>
      </c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</row>
    <row r="435" spans="3:39" ht="17.100000000000001" customHeight="1" x14ac:dyDescent="0.3">
      <c r="C435" s="16" t="str">
        <f t="shared" si="60"/>
        <v/>
      </c>
      <c r="D435" s="7"/>
      <c r="E435" s="17" t="str">
        <f t="shared" si="61"/>
        <v/>
      </c>
      <c r="F435" s="18" t="str">
        <f t="shared" si="62"/>
        <v/>
      </c>
      <c r="G435" s="18" t="str">
        <f t="shared" si="63"/>
        <v/>
      </c>
      <c r="H435" s="18" t="str">
        <f t="shared" si="59"/>
        <v/>
      </c>
      <c r="I435" s="18" t="str">
        <f t="shared" si="64"/>
        <v/>
      </c>
      <c r="J435" s="18" t="str">
        <f t="shared" si="65"/>
        <v/>
      </c>
      <c r="K435" s="18" t="str">
        <f t="shared" si="66"/>
        <v/>
      </c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</row>
    <row r="436" spans="3:39" ht="17.100000000000001" customHeight="1" x14ac:dyDescent="0.3">
      <c r="C436" s="10" t="str">
        <f t="shared" si="60"/>
        <v/>
      </c>
      <c r="D436" s="7"/>
      <c r="E436" s="11" t="str">
        <f t="shared" si="61"/>
        <v/>
      </c>
      <c r="F436" s="12" t="str">
        <f t="shared" si="62"/>
        <v/>
      </c>
      <c r="G436" s="12" t="str">
        <f t="shared" si="63"/>
        <v/>
      </c>
      <c r="H436" s="12" t="str">
        <f t="shared" si="59"/>
        <v/>
      </c>
      <c r="I436" s="12" t="str">
        <f t="shared" si="64"/>
        <v/>
      </c>
      <c r="J436" s="12" t="str">
        <f t="shared" si="65"/>
        <v/>
      </c>
      <c r="K436" s="12" t="str">
        <f t="shared" si="66"/>
        <v/>
      </c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</row>
    <row r="437" spans="3:39" ht="17.100000000000001" customHeight="1" x14ac:dyDescent="0.3">
      <c r="C437" s="16" t="str">
        <f t="shared" si="60"/>
        <v/>
      </c>
      <c r="D437" s="7"/>
      <c r="E437" s="17" t="str">
        <f t="shared" si="61"/>
        <v/>
      </c>
      <c r="F437" s="18" t="str">
        <f t="shared" si="62"/>
        <v/>
      </c>
      <c r="G437" s="18" t="str">
        <f t="shared" si="63"/>
        <v/>
      </c>
      <c r="H437" s="18" t="str">
        <f t="shared" si="59"/>
        <v/>
      </c>
      <c r="I437" s="18" t="str">
        <f t="shared" si="64"/>
        <v/>
      </c>
      <c r="J437" s="18" t="str">
        <f t="shared" si="65"/>
        <v/>
      </c>
      <c r="K437" s="18" t="str">
        <f t="shared" si="66"/>
        <v/>
      </c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</row>
    <row r="438" spans="3:39" ht="17.100000000000001" customHeight="1" x14ac:dyDescent="0.3">
      <c r="C438" s="10" t="str">
        <f t="shared" si="60"/>
        <v/>
      </c>
      <c r="D438" s="7"/>
      <c r="E438" s="11" t="str">
        <f t="shared" si="61"/>
        <v/>
      </c>
      <c r="F438" s="12" t="str">
        <f t="shared" si="62"/>
        <v/>
      </c>
      <c r="G438" s="12" t="str">
        <f t="shared" si="63"/>
        <v/>
      </c>
      <c r="H438" s="12" t="str">
        <f t="shared" si="59"/>
        <v/>
      </c>
      <c r="I438" s="12" t="str">
        <f t="shared" si="64"/>
        <v/>
      </c>
      <c r="J438" s="12" t="str">
        <f t="shared" si="65"/>
        <v/>
      </c>
      <c r="K438" s="12" t="str">
        <f t="shared" si="66"/>
        <v/>
      </c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</row>
    <row r="439" spans="3:39" ht="17.100000000000001" customHeight="1" x14ac:dyDescent="0.3">
      <c r="C439" s="16" t="str">
        <f t="shared" si="60"/>
        <v/>
      </c>
      <c r="D439" s="7"/>
      <c r="E439" s="17" t="str">
        <f t="shared" si="61"/>
        <v/>
      </c>
      <c r="F439" s="18" t="str">
        <f t="shared" si="62"/>
        <v/>
      </c>
      <c r="G439" s="18" t="str">
        <f t="shared" si="63"/>
        <v/>
      </c>
      <c r="H439" s="18" t="str">
        <f t="shared" si="59"/>
        <v/>
      </c>
      <c r="I439" s="18" t="str">
        <f t="shared" si="64"/>
        <v/>
      </c>
      <c r="J439" s="18" t="str">
        <f t="shared" si="65"/>
        <v/>
      </c>
      <c r="K439" s="18" t="str">
        <f t="shared" si="66"/>
        <v/>
      </c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</row>
    <row r="440" spans="3:39" ht="17.100000000000001" customHeight="1" x14ac:dyDescent="0.3">
      <c r="C440" s="10" t="str">
        <f t="shared" si="60"/>
        <v/>
      </c>
      <c r="D440" s="7"/>
      <c r="E440" s="11" t="str">
        <f t="shared" si="61"/>
        <v/>
      </c>
      <c r="F440" s="12" t="str">
        <f t="shared" si="62"/>
        <v/>
      </c>
      <c r="G440" s="12" t="str">
        <f t="shared" si="63"/>
        <v/>
      </c>
      <c r="H440" s="12" t="str">
        <f t="shared" si="59"/>
        <v/>
      </c>
      <c r="I440" s="12" t="str">
        <f t="shared" si="64"/>
        <v/>
      </c>
      <c r="J440" s="12" t="str">
        <f t="shared" si="65"/>
        <v/>
      </c>
      <c r="K440" s="12" t="str">
        <f t="shared" si="66"/>
        <v/>
      </c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</row>
    <row r="441" spans="3:39" ht="17.100000000000001" customHeight="1" x14ac:dyDescent="0.3">
      <c r="C441" s="16" t="str">
        <f t="shared" si="60"/>
        <v/>
      </c>
      <c r="D441" s="7"/>
      <c r="E441" s="17" t="str">
        <f t="shared" si="61"/>
        <v/>
      </c>
      <c r="F441" s="18" t="str">
        <f t="shared" si="62"/>
        <v/>
      </c>
      <c r="G441" s="18" t="str">
        <f t="shared" si="63"/>
        <v/>
      </c>
      <c r="H441" s="18" t="str">
        <f t="shared" si="59"/>
        <v/>
      </c>
      <c r="I441" s="18" t="str">
        <f t="shared" si="64"/>
        <v/>
      </c>
      <c r="J441" s="18" t="str">
        <f t="shared" si="65"/>
        <v/>
      </c>
      <c r="K441" s="18" t="str">
        <f t="shared" si="66"/>
        <v/>
      </c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</row>
    <row r="442" spans="3:39" ht="17.100000000000001" customHeight="1" x14ac:dyDescent="0.3">
      <c r="C442" s="10" t="str">
        <f t="shared" si="60"/>
        <v/>
      </c>
      <c r="D442" s="7"/>
      <c r="E442" s="11" t="str">
        <f t="shared" si="61"/>
        <v/>
      </c>
      <c r="F442" s="12" t="str">
        <f t="shared" si="62"/>
        <v/>
      </c>
      <c r="G442" s="12" t="str">
        <f t="shared" si="63"/>
        <v/>
      </c>
      <c r="H442" s="12" t="str">
        <f t="shared" si="59"/>
        <v/>
      </c>
      <c r="I442" s="12" t="str">
        <f t="shared" si="64"/>
        <v/>
      </c>
      <c r="J442" s="12" t="str">
        <f t="shared" si="65"/>
        <v/>
      </c>
      <c r="K442" s="12" t="str">
        <f t="shared" si="66"/>
        <v/>
      </c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</row>
    <row r="443" spans="3:39" ht="17.100000000000001" customHeight="1" x14ac:dyDescent="0.3">
      <c r="C443" s="16" t="str">
        <f t="shared" si="60"/>
        <v/>
      </c>
      <c r="D443" s="7"/>
      <c r="E443" s="17" t="str">
        <f t="shared" si="61"/>
        <v/>
      </c>
      <c r="F443" s="18" t="str">
        <f t="shared" si="62"/>
        <v/>
      </c>
      <c r="G443" s="18" t="str">
        <f t="shared" si="63"/>
        <v/>
      </c>
      <c r="H443" s="18" t="str">
        <f t="shared" si="59"/>
        <v/>
      </c>
      <c r="I443" s="18" t="str">
        <f t="shared" si="64"/>
        <v/>
      </c>
      <c r="J443" s="18" t="str">
        <f t="shared" si="65"/>
        <v/>
      </c>
      <c r="K443" s="18" t="str">
        <f t="shared" si="66"/>
        <v/>
      </c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</row>
    <row r="444" spans="3:39" ht="17.100000000000001" customHeight="1" x14ac:dyDescent="0.3">
      <c r="C444" s="10" t="str">
        <f t="shared" si="60"/>
        <v/>
      </c>
      <c r="D444" s="7"/>
      <c r="E444" s="11" t="str">
        <f t="shared" si="61"/>
        <v/>
      </c>
      <c r="F444" s="12" t="str">
        <f t="shared" si="62"/>
        <v/>
      </c>
      <c r="G444" s="12" t="str">
        <f t="shared" si="63"/>
        <v/>
      </c>
      <c r="H444" s="12" t="str">
        <f t="shared" si="59"/>
        <v/>
      </c>
      <c r="I444" s="12" t="str">
        <f t="shared" si="64"/>
        <v/>
      </c>
      <c r="J444" s="12" t="str">
        <f t="shared" si="65"/>
        <v/>
      </c>
      <c r="K444" s="12" t="str">
        <f t="shared" si="66"/>
        <v/>
      </c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</row>
    <row r="445" spans="3:39" ht="17.100000000000001" customHeight="1" x14ac:dyDescent="0.3">
      <c r="C445" s="16" t="str">
        <f t="shared" si="60"/>
        <v/>
      </c>
      <c r="D445" s="7"/>
      <c r="E445" s="17" t="str">
        <f t="shared" si="61"/>
        <v/>
      </c>
      <c r="F445" s="18" t="str">
        <f t="shared" si="62"/>
        <v/>
      </c>
      <c r="G445" s="18" t="str">
        <f t="shared" si="63"/>
        <v/>
      </c>
      <c r="H445" s="18" t="str">
        <f t="shared" si="59"/>
        <v/>
      </c>
      <c r="I445" s="18" t="str">
        <f t="shared" si="64"/>
        <v/>
      </c>
      <c r="J445" s="18" t="str">
        <f t="shared" si="65"/>
        <v/>
      </c>
      <c r="K445" s="18" t="str">
        <f t="shared" si="66"/>
        <v/>
      </c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</row>
    <row r="446" spans="3:39" ht="17.100000000000001" customHeight="1" x14ac:dyDescent="0.3">
      <c r="C446" s="10" t="str">
        <f t="shared" si="60"/>
        <v/>
      </c>
      <c r="D446" s="7"/>
      <c r="E446" s="11" t="str">
        <f t="shared" si="61"/>
        <v/>
      </c>
      <c r="F446" s="12" t="str">
        <f t="shared" si="62"/>
        <v/>
      </c>
      <c r="G446" s="12" t="str">
        <f t="shared" si="63"/>
        <v/>
      </c>
      <c r="H446" s="12" t="str">
        <f t="shared" si="59"/>
        <v/>
      </c>
      <c r="I446" s="12" t="str">
        <f t="shared" si="64"/>
        <v/>
      </c>
      <c r="J446" s="12" t="str">
        <f t="shared" si="65"/>
        <v/>
      </c>
      <c r="K446" s="12" t="str">
        <f t="shared" si="66"/>
        <v/>
      </c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</row>
    <row r="447" spans="3:39" ht="17.100000000000001" customHeight="1" x14ac:dyDescent="0.3">
      <c r="C447" s="16" t="str">
        <f t="shared" si="60"/>
        <v/>
      </c>
      <c r="D447" s="7"/>
      <c r="E447" s="17" t="str">
        <f t="shared" si="61"/>
        <v/>
      </c>
      <c r="F447" s="18" t="str">
        <f t="shared" si="62"/>
        <v/>
      </c>
      <c r="G447" s="18" t="str">
        <f t="shared" si="63"/>
        <v/>
      </c>
      <c r="H447" s="18" t="str">
        <f t="shared" si="59"/>
        <v/>
      </c>
      <c r="I447" s="18" t="str">
        <f t="shared" si="64"/>
        <v/>
      </c>
      <c r="J447" s="18" t="str">
        <f t="shared" si="65"/>
        <v/>
      </c>
      <c r="K447" s="18" t="str">
        <f t="shared" si="66"/>
        <v/>
      </c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</row>
    <row r="448" spans="3:39" ht="17.100000000000001" customHeight="1" x14ac:dyDescent="0.3">
      <c r="C448" s="10" t="str">
        <f t="shared" si="60"/>
        <v/>
      </c>
      <c r="D448" s="7"/>
      <c r="E448" s="11" t="str">
        <f t="shared" si="61"/>
        <v/>
      </c>
      <c r="F448" s="12" t="str">
        <f t="shared" si="62"/>
        <v/>
      </c>
      <c r="G448" s="12" t="str">
        <f t="shared" si="63"/>
        <v/>
      </c>
      <c r="H448" s="12" t="str">
        <f t="shared" si="59"/>
        <v/>
      </c>
      <c r="I448" s="12" t="str">
        <f t="shared" si="64"/>
        <v/>
      </c>
      <c r="J448" s="12" t="str">
        <f t="shared" si="65"/>
        <v/>
      </c>
      <c r="K448" s="12" t="str">
        <f t="shared" si="66"/>
        <v/>
      </c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</row>
    <row r="449" spans="3:39" ht="17.100000000000001" customHeight="1" x14ac:dyDescent="0.3">
      <c r="C449" s="16" t="str">
        <f t="shared" si="60"/>
        <v/>
      </c>
      <c r="D449" s="7"/>
      <c r="E449" s="17" t="str">
        <f t="shared" si="61"/>
        <v/>
      </c>
      <c r="F449" s="18" t="str">
        <f t="shared" si="62"/>
        <v/>
      </c>
      <c r="G449" s="18" t="str">
        <f t="shared" si="63"/>
        <v/>
      </c>
      <c r="H449" s="18" t="str">
        <f t="shared" si="59"/>
        <v/>
      </c>
      <c r="I449" s="18" t="str">
        <f t="shared" si="64"/>
        <v/>
      </c>
      <c r="J449" s="18" t="str">
        <f t="shared" si="65"/>
        <v/>
      </c>
      <c r="K449" s="18" t="str">
        <f t="shared" si="66"/>
        <v/>
      </c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</row>
    <row r="450" spans="3:39" ht="17.100000000000001" customHeight="1" x14ac:dyDescent="0.3">
      <c r="C450" s="10" t="str">
        <f t="shared" si="60"/>
        <v/>
      </c>
      <c r="D450" s="7"/>
      <c r="E450" s="11" t="str">
        <f t="shared" si="61"/>
        <v/>
      </c>
      <c r="F450" s="12" t="str">
        <f t="shared" si="62"/>
        <v/>
      </c>
      <c r="G450" s="12" t="str">
        <f t="shared" si="63"/>
        <v/>
      </c>
      <c r="H450" s="12" t="str">
        <f t="shared" si="59"/>
        <v/>
      </c>
      <c r="I450" s="12" t="str">
        <f t="shared" si="64"/>
        <v/>
      </c>
      <c r="J450" s="12" t="str">
        <f t="shared" si="65"/>
        <v/>
      </c>
      <c r="K450" s="12" t="str">
        <f t="shared" si="66"/>
        <v/>
      </c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</row>
    <row r="451" spans="3:39" ht="17.100000000000001" customHeight="1" x14ac:dyDescent="0.3">
      <c r="C451" s="16" t="str">
        <f t="shared" si="60"/>
        <v/>
      </c>
      <c r="D451" s="7"/>
      <c r="E451" s="17" t="str">
        <f t="shared" si="61"/>
        <v/>
      </c>
      <c r="F451" s="18" t="str">
        <f t="shared" si="62"/>
        <v/>
      </c>
      <c r="G451" s="18" t="str">
        <f t="shared" si="63"/>
        <v/>
      </c>
      <c r="H451" s="18" t="str">
        <f t="shared" si="59"/>
        <v/>
      </c>
      <c r="I451" s="18" t="str">
        <f t="shared" si="64"/>
        <v/>
      </c>
      <c r="J451" s="18" t="str">
        <f t="shared" si="65"/>
        <v/>
      </c>
      <c r="K451" s="18" t="str">
        <f t="shared" si="66"/>
        <v/>
      </c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</row>
    <row r="452" spans="3:39" ht="17.100000000000001" customHeight="1" x14ac:dyDescent="0.3">
      <c r="C452" s="10" t="str">
        <f t="shared" si="60"/>
        <v/>
      </c>
      <c r="D452" s="7"/>
      <c r="E452" s="11" t="str">
        <f t="shared" si="61"/>
        <v/>
      </c>
      <c r="F452" s="12" t="str">
        <f t="shared" si="62"/>
        <v/>
      </c>
      <c r="G452" s="12" t="str">
        <f t="shared" si="63"/>
        <v/>
      </c>
      <c r="H452" s="12" t="str">
        <f t="shared" si="59"/>
        <v/>
      </c>
      <c r="I452" s="12" t="str">
        <f t="shared" si="64"/>
        <v/>
      </c>
      <c r="J452" s="12" t="str">
        <f t="shared" si="65"/>
        <v/>
      </c>
      <c r="K452" s="12" t="str">
        <f t="shared" si="66"/>
        <v/>
      </c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</row>
    <row r="453" spans="3:39" ht="17.100000000000001" customHeight="1" x14ac:dyDescent="0.3">
      <c r="C453" s="16" t="str">
        <f t="shared" si="60"/>
        <v/>
      </c>
      <c r="D453" s="7"/>
      <c r="E453" s="17" t="str">
        <f t="shared" si="61"/>
        <v/>
      </c>
      <c r="F453" s="18" t="str">
        <f t="shared" si="62"/>
        <v/>
      </c>
      <c r="G453" s="18" t="str">
        <f t="shared" si="63"/>
        <v/>
      </c>
      <c r="H453" s="18" t="str">
        <f t="shared" si="59"/>
        <v/>
      </c>
      <c r="I453" s="18" t="str">
        <f t="shared" si="64"/>
        <v/>
      </c>
      <c r="J453" s="18" t="str">
        <f t="shared" si="65"/>
        <v/>
      </c>
      <c r="K453" s="18" t="str">
        <f t="shared" si="66"/>
        <v/>
      </c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</row>
    <row r="454" spans="3:39" ht="17.100000000000001" customHeight="1" x14ac:dyDescent="0.3">
      <c r="C454" s="10" t="str">
        <f t="shared" si="60"/>
        <v/>
      </c>
      <c r="D454" s="7"/>
      <c r="E454" s="11" t="str">
        <f t="shared" si="61"/>
        <v/>
      </c>
      <c r="F454" s="12" t="str">
        <f t="shared" si="62"/>
        <v/>
      </c>
      <c r="G454" s="12" t="str">
        <f t="shared" si="63"/>
        <v/>
      </c>
      <c r="H454" s="12" t="str">
        <f t="shared" si="59"/>
        <v/>
      </c>
      <c r="I454" s="12" t="str">
        <f t="shared" si="64"/>
        <v/>
      </c>
      <c r="J454" s="12" t="str">
        <f t="shared" si="65"/>
        <v/>
      </c>
      <c r="K454" s="12" t="str">
        <f t="shared" si="66"/>
        <v/>
      </c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</row>
    <row r="455" spans="3:39" ht="17.100000000000001" customHeight="1" x14ac:dyDescent="0.3">
      <c r="C455" s="16" t="str">
        <f t="shared" si="60"/>
        <v/>
      </c>
      <c r="D455" s="7"/>
      <c r="E455" s="17" t="str">
        <f t="shared" si="61"/>
        <v/>
      </c>
      <c r="F455" s="18" t="str">
        <f t="shared" si="62"/>
        <v/>
      </c>
      <c r="G455" s="18" t="str">
        <f t="shared" si="63"/>
        <v/>
      </c>
      <c r="H455" s="18" t="str">
        <f t="shared" si="59"/>
        <v/>
      </c>
      <c r="I455" s="18" t="str">
        <f t="shared" si="64"/>
        <v/>
      </c>
      <c r="J455" s="18" t="str">
        <f t="shared" si="65"/>
        <v/>
      </c>
      <c r="K455" s="18" t="str">
        <f t="shared" si="66"/>
        <v/>
      </c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</row>
    <row r="456" spans="3:39" ht="17.100000000000001" customHeight="1" x14ac:dyDescent="0.3">
      <c r="C456" s="10" t="str">
        <f t="shared" si="60"/>
        <v/>
      </c>
      <c r="D456" s="7"/>
      <c r="E456" s="11" t="str">
        <f t="shared" si="61"/>
        <v/>
      </c>
      <c r="F456" s="12" t="str">
        <f t="shared" si="62"/>
        <v/>
      </c>
      <c r="G456" s="12" t="str">
        <f t="shared" si="63"/>
        <v/>
      </c>
      <c r="H456" s="12" t="str">
        <f t="shared" si="59"/>
        <v/>
      </c>
      <c r="I456" s="12" t="str">
        <f t="shared" si="64"/>
        <v/>
      </c>
      <c r="J456" s="12" t="str">
        <f t="shared" si="65"/>
        <v/>
      </c>
      <c r="K456" s="12" t="str">
        <f t="shared" si="66"/>
        <v/>
      </c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</row>
    <row r="457" spans="3:39" ht="17.100000000000001" customHeight="1" x14ac:dyDescent="0.3">
      <c r="C457" s="16" t="str">
        <f t="shared" si="60"/>
        <v/>
      </c>
      <c r="D457" s="7"/>
      <c r="E457" s="17" t="str">
        <f t="shared" si="61"/>
        <v/>
      </c>
      <c r="F457" s="18" t="str">
        <f t="shared" si="62"/>
        <v/>
      </c>
      <c r="G457" s="18" t="str">
        <f t="shared" si="63"/>
        <v/>
      </c>
      <c r="H457" s="18" t="str">
        <f t="shared" si="59"/>
        <v/>
      </c>
      <c r="I457" s="18" t="str">
        <f t="shared" si="64"/>
        <v/>
      </c>
      <c r="J457" s="18" t="str">
        <f t="shared" si="65"/>
        <v/>
      </c>
      <c r="K457" s="18" t="str">
        <f t="shared" si="66"/>
        <v/>
      </c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</row>
    <row r="458" spans="3:39" ht="17.100000000000001" customHeight="1" x14ac:dyDescent="0.3">
      <c r="C458" s="10" t="str">
        <f t="shared" si="60"/>
        <v/>
      </c>
      <c r="D458" s="7"/>
      <c r="E458" s="11" t="str">
        <f t="shared" si="61"/>
        <v/>
      </c>
      <c r="F458" s="12" t="str">
        <f t="shared" si="62"/>
        <v/>
      </c>
      <c r="G458" s="12" t="str">
        <f t="shared" si="63"/>
        <v/>
      </c>
      <c r="H458" s="12" t="str">
        <f t="shared" si="59"/>
        <v/>
      </c>
      <c r="I458" s="12" t="str">
        <f t="shared" si="64"/>
        <v/>
      </c>
      <c r="J458" s="12" t="str">
        <f t="shared" si="65"/>
        <v/>
      </c>
      <c r="K458" s="12" t="str">
        <f t="shared" si="66"/>
        <v/>
      </c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</row>
    <row r="459" spans="3:39" ht="17.100000000000001" customHeight="1" x14ac:dyDescent="0.3">
      <c r="C459" s="16" t="str">
        <f t="shared" si="60"/>
        <v/>
      </c>
      <c r="D459" s="7"/>
      <c r="E459" s="17" t="str">
        <f t="shared" si="61"/>
        <v/>
      </c>
      <c r="F459" s="18" t="str">
        <f t="shared" si="62"/>
        <v/>
      </c>
      <c r="G459" s="18" t="str">
        <f t="shared" si="63"/>
        <v/>
      </c>
      <c r="H459" s="18" t="str">
        <f t="shared" si="59"/>
        <v/>
      </c>
      <c r="I459" s="18" t="str">
        <f t="shared" si="64"/>
        <v/>
      </c>
      <c r="J459" s="18" t="str">
        <f t="shared" si="65"/>
        <v/>
      </c>
      <c r="K459" s="18" t="str">
        <f t="shared" si="66"/>
        <v/>
      </c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</row>
    <row r="460" spans="3:39" ht="17.100000000000001" customHeight="1" x14ac:dyDescent="0.3">
      <c r="C460" s="10" t="str">
        <f t="shared" si="60"/>
        <v/>
      </c>
      <c r="D460" s="7"/>
      <c r="E460" s="11" t="str">
        <f t="shared" si="61"/>
        <v/>
      </c>
      <c r="F460" s="12" t="str">
        <f t="shared" si="62"/>
        <v/>
      </c>
      <c r="G460" s="12" t="str">
        <f t="shared" si="63"/>
        <v/>
      </c>
      <c r="H460" s="12" t="str">
        <f t="shared" si="59"/>
        <v/>
      </c>
      <c r="I460" s="12" t="str">
        <f t="shared" si="64"/>
        <v/>
      </c>
      <c r="J460" s="12" t="str">
        <f t="shared" si="65"/>
        <v/>
      </c>
      <c r="K460" s="12" t="str">
        <f t="shared" si="66"/>
        <v/>
      </c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</row>
    <row r="461" spans="3:39" ht="17.100000000000001" customHeight="1" x14ac:dyDescent="0.3">
      <c r="C461" s="16" t="str">
        <f t="shared" si="60"/>
        <v/>
      </c>
      <c r="D461" s="7"/>
      <c r="E461" s="17" t="str">
        <f t="shared" si="61"/>
        <v/>
      </c>
      <c r="F461" s="18" t="str">
        <f t="shared" si="62"/>
        <v/>
      </c>
      <c r="G461" s="18" t="str">
        <f t="shared" si="63"/>
        <v/>
      </c>
      <c r="H461" s="18" t="str">
        <f t="shared" si="59"/>
        <v/>
      </c>
      <c r="I461" s="18" t="str">
        <f t="shared" si="64"/>
        <v/>
      </c>
      <c r="J461" s="18" t="str">
        <f t="shared" si="65"/>
        <v/>
      </c>
      <c r="K461" s="18" t="str">
        <f t="shared" si="66"/>
        <v/>
      </c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</row>
    <row r="462" spans="3:39" ht="17.100000000000001" customHeight="1" x14ac:dyDescent="0.3">
      <c r="C462" s="10" t="str">
        <f t="shared" si="60"/>
        <v/>
      </c>
      <c r="D462" s="7"/>
      <c r="E462" s="11" t="str">
        <f t="shared" si="61"/>
        <v/>
      </c>
      <c r="F462" s="12" t="str">
        <f t="shared" si="62"/>
        <v/>
      </c>
      <c r="G462" s="12" t="str">
        <f t="shared" si="63"/>
        <v/>
      </c>
      <c r="H462" s="12" t="str">
        <f t="shared" si="59"/>
        <v/>
      </c>
      <c r="I462" s="12" t="str">
        <f t="shared" si="64"/>
        <v/>
      </c>
      <c r="J462" s="12" t="str">
        <f t="shared" si="65"/>
        <v/>
      </c>
      <c r="K462" s="12" t="str">
        <f t="shared" si="66"/>
        <v/>
      </c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</row>
    <row r="463" spans="3:39" ht="17.100000000000001" customHeight="1" x14ac:dyDescent="0.3">
      <c r="C463" s="16" t="str">
        <f t="shared" si="60"/>
        <v/>
      </c>
      <c r="D463" s="7"/>
      <c r="E463" s="17" t="str">
        <f t="shared" si="61"/>
        <v/>
      </c>
      <c r="F463" s="18" t="str">
        <f t="shared" si="62"/>
        <v/>
      </c>
      <c r="G463" s="18" t="str">
        <f t="shared" si="63"/>
        <v/>
      </c>
      <c r="H463" s="18" t="str">
        <f t="shared" si="59"/>
        <v/>
      </c>
      <c r="I463" s="18" t="str">
        <f t="shared" si="64"/>
        <v/>
      </c>
      <c r="J463" s="18" t="str">
        <f t="shared" si="65"/>
        <v/>
      </c>
      <c r="K463" s="18" t="str">
        <f t="shared" si="66"/>
        <v/>
      </c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</row>
    <row r="464" spans="3:39" ht="17.100000000000001" customHeight="1" x14ac:dyDescent="0.3">
      <c r="C464" s="10" t="str">
        <f t="shared" si="60"/>
        <v/>
      </c>
      <c r="D464" s="7"/>
      <c r="E464" s="11" t="str">
        <f t="shared" si="61"/>
        <v/>
      </c>
      <c r="F464" s="12" t="str">
        <f t="shared" si="62"/>
        <v/>
      </c>
      <c r="G464" s="12" t="str">
        <f t="shared" si="63"/>
        <v/>
      </c>
      <c r="H464" s="12" t="str">
        <f t="shared" si="59"/>
        <v/>
      </c>
      <c r="I464" s="12" t="str">
        <f t="shared" si="64"/>
        <v/>
      </c>
      <c r="J464" s="12" t="str">
        <f t="shared" si="65"/>
        <v/>
      </c>
      <c r="K464" s="12" t="str">
        <f t="shared" si="66"/>
        <v/>
      </c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</row>
    <row r="465" spans="3:39" ht="17.100000000000001" customHeight="1" x14ac:dyDescent="0.3">
      <c r="C465" s="16" t="str">
        <f t="shared" si="60"/>
        <v/>
      </c>
      <c r="D465" s="7"/>
      <c r="E465" s="17" t="str">
        <f t="shared" si="61"/>
        <v/>
      </c>
      <c r="F465" s="18" t="str">
        <f t="shared" si="62"/>
        <v/>
      </c>
      <c r="G465" s="18" t="str">
        <f t="shared" si="63"/>
        <v/>
      </c>
      <c r="H465" s="18" t="str">
        <f t="shared" si="59"/>
        <v/>
      </c>
      <c r="I465" s="18" t="str">
        <f t="shared" si="64"/>
        <v/>
      </c>
      <c r="J465" s="18" t="str">
        <f t="shared" si="65"/>
        <v/>
      </c>
      <c r="K465" s="18" t="str">
        <f t="shared" si="66"/>
        <v/>
      </c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</row>
    <row r="466" spans="3:39" ht="17.100000000000001" customHeight="1" x14ac:dyDescent="0.3">
      <c r="C466" s="10" t="str">
        <f t="shared" si="60"/>
        <v/>
      </c>
      <c r="D466" s="7"/>
      <c r="E466" s="11" t="str">
        <f t="shared" si="61"/>
        <v/>
      </c>
      <c r="F466" s="12" t="str">
        <f t="shared" si="62"/>
        <v/>
      </c>
      <c r="G466" s="12" t="str">
        <f t="shared" si="63"/>
        <v/>
      </c>
      <c r="H466" s="12" t="str">
        <f t="shared" si="59"/>
        <v/>
      </c>
      <c r="I466" s="12" t="str">
        <f t="shared" si="64"/>
        <v/>
      </c>
      <c r="J466" s="12" t="str">
        <f t="shared" si="65"/>
        <v/>
      </c>
      <c r="K466" s="12" t="str">
        <f t="shared" si="66"/>
        <v/>
      </c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</row>
    <row r="467" spans="3:39" ht="17.100000000000001" customHeight="1" x14ac:dyDescent="0.3">
      <c r="C467" s="16" t="str">
        <f t="shared" si="60"/>
        <v/>
      </c>
      <c r="D467" s="7"/>
      <c r="E467" s="17" t="str">
        <f t="shared" si="61"/>
        <v/>
      </c>
      <c r="F467" s="18" t="str">
        <f t="shared" si="62"/>
        <v/>
      </c>
      <c r="G467" s="18" t="str">
        <f t="shared" si="63"/>
        <v/>
      </c>
      <c r="H467" s="18" t="str">
        <f t="shared" si="59"/>
        <v/>
      </c>
      <c r="I467" s="18" t="str">
        <f t="shared" si="64"/>
        <v/>
      </c>
      <c r="J467" s="18" t="str">
        <f t="shared" si="65"/>
        <v/>
      </c>
      <c r="K467" s="18" t="str">
        <f t="shared" si="66"/>
        <v/>
      </c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</row>
    <row r="468" spans="3:39" ht="17.100000000000001" customHeight="1" x14ac:dyDescent="0.3">
      <c r="C468" s="10" t="str">
        <f t="shared" si="60"/>
        <v/>
      </c>
      <c r="D468" s="7"/>
      <c r="E468" s="11" t="str">
        <f t="shared" si="61"/>
        <v/>
      </c>
      <c r="F468" s="12" t="str">
        <f t="shared" si="62"/>
        <v/>
      </c>
      <c r="G468" s="12" t="str">
        <f t="shared" si="63"/>
        <v/>
      </c>
      <c r="H468" s="12" t="str">
        <f t="shared" si="59"/>
        <v/>
      </c>
      <c r="I468" s="12" t="str">
        <f t="shared" si="64"/>
        <v/>
      </c>
      <c r="J468" s="12" t="str">
        <f t="shared" si="65"/>
        <v/>
      </c>
      <c r="K468" s="12" t="str">
        <f t="shared" si="66"/>
        <v/>
      </c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</row>
    <row r="469" spans="3:39" ht="17.100000000000001" customHeight="1" x14ac:dyDescent="0.3">
      <c r="C469" s="16" t="str">
        <f t="shared" si="60"/>
        <v/>
      </c>
      <c r="D469" s="7"/>
      <c r="E469" s="17" t="str">
        <f t="shared" si="61"/>
        <v/>
      </c>
      <c r="F469" s="18" t="str">
        <f t="shared" si="62"/>
        <v/>
      </c>
      <c r="G469" s="18" t="str">
        <f t="shared" si="63"/>
        <v/>
      </c>
      <c r="H469" s="18" t="str">
        <f t="shared" si="59"/>
        <v/>
      </c>
      <c r="I469" s="18" t="str">
        <f t="shared" si="64"/>
        <v/>
      </c>
      <c r="J469" s="18" t="str">
        <f t="shared" si="65"/>
        <v/>
      </c>
      <c r="K469" s="18" t="str">
        <f t="shared" si="66"/>
        <v/>
      </c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</row>
    <row r="470" spans="3:39" ht="17.100000000000001" customHeight="1" x14ac:dyDescent="0.3">
      <c r="C470" s="10" t="str">
        <f t="shared" si="60"/>
        <v/>
      </c>
      <c r="D470" s="7"/>
      <c r="E470" s="11" t="str">
        <f t="shared" si="61"/>
        <v/>
      </c>
      <c r="F470" s="12" t="str">
        <f t="shared" si="62"/>
        <v/>
      </c>
      <c r="G470" s="12" t="str">
        <f t="shared" si="63"/>
        <v/>
      </c>
      <c r="H470" s="12" t="str">
        <f t="shared" si="59"/>
        <v/>
      </c>
      <c r="I470" s="12" t="str">
        <f t="shared" si="64"/>
        <v/>
      </c>
      <c r="J470" s="12" t="str">
        <f t="shared" si="65"/>
        <v/>
      </c>
      <c r="K470" s="12" t="str">
        <f t="shared" si="66"/>
        <v/>
      </c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</row>
    <row r="471" spans="3:39" ht="17.100000000000001" customHeight="1" x14ac:dyDescent="0.3">
      <c r="C471" s="16" t="str">
        <f t="shared" si="60"/>
        <v/>
      </c>
      <c r="D471" s="7"/>
      <c r="E471" s="17" t="str">
        <f t="shared" si="61"/>
        <v/>
      </c>
      <c r="F471" s="18" t="str">
        <f t="shared" si="62"/>
        <v/>
      </c>
      <c r="G471" s="18" t="str">
        <f t="shared" si="63"/>
        <v/>
      </c>
      <c r="H471" s="18" t="str">
        <f t="shared" si="59"/>
        <v/>
      </c>
      <c r="I471" s="18" t="str">
        <f t="shared" si="64"/>
        <v/>
      </c>
      <c r="J471" s="18" t="str">
        <f t="shared" si="65"/>
        <v/>
      </c>
      <c r="K471" s="18" t="str">
        <f t="shared" si="66"/>
        <v/>
      </c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</row>
    <row r="472" spans="3:39" ht="17.100000000000001" customHeight="1" x14ac:dyDescent="0.3">
      <c r="C472" s="10" t="str">
        <f t="shared" si="60"/>
        <v/>
      </c>
      <c r="D472" s="7"/>
      <c r="E472" s="11" t="str">
        <f t="shared" si="61"/>
        <v/>
      </c>
      <c r="F472" s="12" t="str">
        <f t="shared" si="62"/>
        <v/>
      </c>
      <c r="G472" s="12" t="str">
        <f t="shared" si="63"/>
        <v/>
      </c>
      <c r="H472" s="12" t="str">
        <f t="shared" si="59"/>
        <v/>
      </c>
      <c r="I472" s="12" t="str">
        <f t="shared" si="64"/>
        <v/>
      </c>
      <c r="J472" s="12" t="str">
        <f t="shared" si="65"/>
        <v/>
      </c>
      <c r="K472" s="12" t="str">
        <f t="shared" si="66"/>
        <v/>
      </c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</row>
    <row r="473" spans="3:39" ht="17.100000000000001" customHeight="1" x14ac:dyDescent="0.3">
      <c r="C473" s="16" t="str">
        <f t="shared" si="60"/>
        <v/>
      </c>
      <c r="D473" s="7"/>
      <c r="E473" s="17" t="str">
        <f t="shared" si="61"/>
        <v/>
      </c>
      <c r="F473" s="18" t="str">
        <f t="shared" si="62"/>
        <v/>
      </c>
      <c r="G473" s="18" t="str">
        <f t="shared" si="63"/>
        <v/>
      </c>
      <c r="H473" s="18" t="str">
        <f t="shared" si="59"/>
        <v/>
      </c>
      <c r="I473" s="18" t="str">
        <f t="shared" si="64"/>
        <v/>
      </c>
      <c r="J473" s="18" t="str">
        <f t="shared" si="65"/>
        <v/>
      </c>
      <c r="K473" s="18" t="str">
        <f t="shared" si="66"/>
        <v/>
      </c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</row>
    <row r="474" spans="3:39" ht="17.100000000000001" customHeight="1" x14ac:dyDescent="0.3">
      <c r="C474" s="10" t="str">
        <f t="shared" si="60"/>
        <v/>
      </c>
      <c r="D474" s="7"/>
      <c r="E474" s="11" t="str">
        <f t="shared" si="61"/>
        <v/>
      </c>
      <c r="F474" s="12" t="str">
        <f t="shared" si="62"/>
        <v/>
      </c>
      <c r="G474" s="12" t="str">
        <f t="shared" si="63"/>
        <v/>
      </c>
      <c r="H474" s="12" t="str">
        <f t="shared" ref="H474:H513" si="67">IF(C474="","",(IF(C474&lt;=$C$19,IF(D474&gt;0,F474+D474-G474,F474-G474),0)))</f>
        <v/>
      </c>
      <c r="I474" s="12" t="str">
        <f t="shared" si="64"/>
        <v/>
      </c>
      <c r="J474" s="12" t="str">
        <f t="shared" si="65"/>
        <v/>
      </c>
      <c r="K474" s="12" t="str">
        <f t="shared" si="66"/>
        <v/>
      </c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</row>
    <row r="475" spans="3:39" ht="17.100000000000001" customHeight="1" x14ac:dyDescent="0.3">
      <c r="C475" s="16" t="str">
        <f t="shared" si="60"/>
        <v/>
      </c>
      <c r="D475" s="7"/>
      <c r="E475" s="17" t="str">
        <f t="shared" si="61"/>
        <v/>
      </c>
      <c r="F475" s="18" t="str">
        <f t="shared" si="62"/>
        <v/>
      </c>
      <c r="G475" s="18" t="str">
        <f t="shared" si="63"/>
        <v/>
      </c>
      <c r="H475" s="18" t="str">
        <f t="shared" si="67"/>
        <v/>
      </c>
      <c r="I475" s="18" t="str">
        <f t="shared" si="64"/>
        <v/>
      </c>
      <c r="J475" s="18" t="str">
        <f t="shared" si="65"/>
        <v/>
      </c>
      <c r="K475" s="18" t="str">
        <f t="shared" si="66"/>
        <v/>
      </c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</row>
    <row r="476" spans="3:39" ht="17.100000000000001" customHeight="1" x14ac:dyDescent="0.3">
      <c r="C476" s="10" t="str">
        <f t="shared" si="60"/>
        <v/>
      </c>
      <c r="D476" s="7"/>
      <c r="E476" s="11" t="str">
        <f t="shared" si="61"/>
        <v/>
      </c>
      <c r="F476" s="12" t="str">
        <f t="shared" si="62"/>
        <v/>
      </c>
      <c r="G476" s="12" t="str">
        <f t="shared" si="63"/>
        <v/>
      </c>
      <c r="H476" s="12" t="str">
        <f t="shared" si="67"/>
        <v/>
      </c>
      <c r="I476" s="12" t="str">
        <f t="shared" si="64"/>
        <v/>
      </c>
      <c r="J476" s="12" t="str">
        <f t="shared" si="65"/>
        <v/>
      </c>
      <c r="K476" s="12" t="str">
        <f t="shared" si="66"/>
        <v/>
      </c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</row>
    <row r="477" spans="3:39" ht="17.100000000000001" customHeight="1" x14ac:dyDescent="0.3">
      <c r="C477" s="16" t="str">
        <f t="shared" si="60"/>
        <v/>
      </c>
      <c r="D477" s="7"/>
      <c r="E477" s="17" t="str">
        <f t="shared" si="61"/>
        <v/>
      </c>
      <c r="F477" s="18" t="str">
        <f t="shared" si="62"/>
        <v/>
      </c>
      <c r="G477" s="18" t="str">
        <f t="shared" si="63"/>
        <v/>
      </c>
      <c r="H477" s="18" t="str">
        <f t="shared" si="67"/>
        <v/>
      </c>
      <c r="I477" s="18" t="str">
        <f t="shared" si="64"/>
        <v/>
      </c>
      <c r="J477" s="18" t="str">
        <f t="shared" si="65"/>
        <v/>
      </c>
      <c r="K477" s="18" t="str">
        <f t="shared" si="66"/>
        <v/>
      </c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</row>
    <row r="478" spans="3:39" ht="17.100000000000001" customHeight="1" x14ac:dyDescent="0.3">
      <c r="C478" s="10" t="str">
        <f t="shared" si="60"/>
        <v/>
      </c>
      <c r="D478" s="7"/>
      <c r="E478" s="11" t="str">
        <f t="shared" si="61"/>
        <v/>
      </c>
      <c r="F478" s="12" t="str">
        <f t="shared" si="62"/>
        <v/>
      </c>
      <c r="G478" s="12" t="str">
        <f t="shared" si="63"/>
        <v/>
      </c>
      <c r="H478" s="12" t="str">
        <f t="shared" si="67"/>
        <v/>
      </c>
      <c r="I478" s="12" t="str">
        <f t="shared" si="64"/>
        <v/>
      </c>
      <c r="J478" s="12" t="str">
        <f t="shared" si="65"/>
        <v/>
      </c>
      <c r="K478" s="12" t="str">
        <f t="shared" si="66"/>
        <v/>
      </c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</row>
    <row r="479" spans="3:39" ht="17.100000000000001" customHeight="1" x14ac:dyDescent="0.3">
      <c r="C479" s="16" t="str">
        <f t="shared" si="60"/>
        <v/>
      </c>
      <c r="D479" s="7"/>
      <c r="E479" s="17" t="str">
        <f t="shared" si="61"/>
        <v/>
      </c>
      <c r="F479" s="18" t="str">
        <f t="shared" si="62"/>
        <v/>
      </c>
      <c r="G479" s="18" t="str">
        <f t="shared" si="63"/>
        <v/>
      </c>
      <c r="H479" s="18" t="str">
        <f t="shared" si="67"/>
        <v/>
      </c>
      <c r="I479" s="18" t="str">
        <f t="shared" si="64"/>
        <v/>
      </c>
      <c r="J479" s="18" t="str">
        <f t="shared" si="65"/>
        <v/>
      </c>
      <c r="K479" s="18" t="str">
        <f t="shared" si="66"/>
        <v/>
      </c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</row>
    <row r="480" spans="3:39" ht="17.100000000000001" customHeight="1" x14ac:dyDescent="0.3">
      <c r="C480" s="10" t="str">
        <f t="shared" ref="C480:C513" si="68">IF(C479&gt;=$C$19,"",C479+1)</f>
        <v/>
      </c>
      <c r="D480" s="7"/>
      <c r="E480" s="11" t="str">
        <f t="shared" ref="E480:E513" si="69">IF(C480="","",E479-1)</f>
        <v/>
      </c>
      <c r="F480" s="12" t="str">
        <f t="shared" ref="F480:F513" si="70">IF(C480="","",IF(AND(C480&lt;=$C$19,C480&lt;=$C$17,$C$15="Capital e Intereses"),0,IF(AND(C480&lt;=$C$19,C480&lt;=$C$17,$C$15="Capital"),(I479)*$C$21,(I479)*($C$7/$C$13)/((1-(1/(1+$C$7/$C$13)^E480))))))</f>
        <v/>
      </c>
      <c r="G480" s="12" t="str">
        <f t="shared" ref="G480:G513" si="71">IF(C480="","",IF(AND(C480&lt;=$C$19,C480&lt;=$C$17,$C$15="Capital e Intereses"),0,IF(AND(C480&lt;=$C$20,C480&lt;=$C$17,$C$15="Capital"),(I479)*$C$21,((I479)*$C$7/$C$13))))</f>
        <v/>
      </c>
      <c r="H480" s="12" t="str">
        <f t="shared" si="67"/>
        <v/>
      </c>
      <c r="I480" s="12" t="str">
        <f t="shared" ref="I480:I513" si="72">IF(C480="","",IF(AND(C480&lt;=$C$19,C480&lt;=$C$17,$C$15="Capital e Intereses"),(I479*(1+$C$21)-H480),I479-H480))</f>
        <v/>
      </c>
      <c r="J480" s="12" t="str">
        <f t="shared" ref="J480:J513" si="73">IF(C480="","",J479+G480)</f>
        <v/>
      </c>
      <c r="K480" s="12" t="str">
        <f t="shared" ref="K480:K513" si="74">IF(C480="","",K479+H480)</f>
        <v/>
      </c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</row>
    <row r="481" spans="3:39" ht="17.100000000000001" customHeight="1" x14ac:dyDescent="0.3">
      <c r="C481" s="16" t="str">
        <f t="shared" si="68"/>
        <v/>
      </c>
      <c r="D481" s="7"/>
      <c r="E481" s="17" t="str">
        <f t="shared" si="69"/>
        <v/>
      </c>
      <c r="F481" s="18" t="str">
        <f t="shared" si="70"/>
        <v/>
      </c>
      <c r="G481" s="18" t="str">
        <f t="shared" si="71"/>
        <v/>
      </c>
      <c r="H481" s="18" t="str">
        <f t="shared" si="67"/>
        <v/>
      </c>
      <c r="I481" s="18" t="str">
        <f t="shared" si="72"/>
        <v/>
      </c>
      <c r="J481" s="18" t="str">
        <f t="shared" si="73"/>
        <v/>
      </c>
      <c r="K481" s="18" t="str">
        <f t="shared" si="74"/>
        <v/>
      </c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</row>
    <row r="482" spans="3:39" ht="17.100000000000001" customHeight="1" x14ac:dyDescent="0.3">
      <c r="C482" s="10" t="str">
        <f t="shared" si="68"/>
        <v/>
      </c>
      <c r="D482" s="7"/>
      <c r="E482" s="11" t="str">
        <f t="shared" si="69"/>
        <v/>
      </c>
      <c r="F482" s="12" t="str">
        <f t="shared" si="70"/>
        <v/>
      </c>
      <c r="G482" s="12" t="str">
        <f t="shared" si="71"/>
        <v/>
      </c>
      <c r="H482" s="12" t="str">
        <f t="shared" si="67"/>
        <v/>
      </c>
      <c r="I482" s="12" t="str">
        <f t="shared" si="72"/>
        <v/>
      </c>
      <c r="J482" s="12" t="str">
        <f t="shared" si="73"/>
        <v/>
      </c>
      <c r="K482" s="12" t="str">
        <f t="shared" si="74"/>
        <v/>
      </c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</row>
    <row r="483" spans="3:39" ht="17.100000000000001" customHeight="1" x14ac:dyDescent="0.3">
      <c r="C483" s="16" t="str">
        <f t="shared" si="68"/>
        <v/>
      </c>
      <c r="D483" s="7"/>
      <c r="E483" s="17" t="str">
        <f t="shared" si="69"/>
        <v/>
      </c>
      <c r="F483" s="18" t="str">
        <f t="shared" si="70"/>
        <v/>
      </c>
      <c r="G483" s="18" t="str">
        <f t="shared" si="71"/>
        <v/>
      </c>
      <c r="H483" s="18" t="str">
        <f t="shared" si="67"/>
        <v/>
      </c>
      <c r="I483" s="18" t="str">
        <f t="shared" si="72"/>
        <v/>
      </c>
      <c r="J483" s="18" t="str">
        <f t="shared" si="73"/>
        <v/>
      </c>
      <c r="K483" s="18" t="str">
        <f t="shared" si="74"/>
        <v/>
      </c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</row>
    <row r="484" spans="3:39" ht="17.100000000000001" customHeight="1" x14ac:dyDescent="0.3">
      <c r="C484" s="10" t="str">
        <f t="shared" si="68"/>
        <v/>
      </c>
      <c r="D484" s="7"/>
      <c r="E484" s="11" t="str">
        <f t="shared" si="69"/>
        <v/>
      </c>
      <c r="F484" s="12" t="str">
        <f t="shared" si="70"/>
        <v/>
      </c>
      <c r="G484" s="12" t="str">
        <f t="shared" si="71"/>
        <v/>
      </c>
      <c r="H484" s="12" t="str">
        <f t="shared" si="67"/>
        <v/>
      </c>
      <c r="I484" s="12" t="str">
        <f t="shared" si="72"/>
        <v/>
      </c>
      <c r="J484" s="12" t="str">
        <f t="shared" si="73"/>
        <v/>
      </c>
      <c r="K484" s="12" t="str">
        <f t="shared" si="74"/>
        <v/>
      </c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</row>
    <row r="485" spans="3:39" ht="17.100000000000001" customHeight="1" x14ac:dyDescent="0.3">
      <c r="C485" s="16" t="str">
        <f t="shared" si="68"/>
        <v/>
      </c>
      <c r="D485" s="7"/>
      <c r="E485" s="17" t="str">
        <f t="shared" si="69"/>
        <v/>
      </c>
      <c r="F485" s="18" t="str">
        <f t="shared" si="70"/>
        <v/>
      </c>
      <c r="G485" s="18" t="str">
        <f t="shared" si="71"/>
        <v/>
      </c>
      <c r="H485" s="18" t="str">
        <f t="shared" si="67"/>
        <v/>
      </c>
      <c r="I485" s="18" t="str">
        <f t="shared" si="72"/>
        <v/>
      </c>
      <c r="J485" s="18" t="str">
        <f t="shared" si="73"/>
        <v/>
      </c>
      <c r="K485" s="18" t="str">
        <f t="shared" si="74"/>
        <v/>
      </c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</row>
    <row r="486" spans="3:39" ht="17.100000000000001" customHeight="1" x14ac:dyDescent="0.3">
      <c r="C486" s="10" t="str">
        <f t="shared" si="68"/>
        <v/>
      </c>
      <c r="D486" s="7"/>
      <c r="E486" s="11" t="str">
        <f t="shared" si="69"/>
        <v/>
      </c>
      <c r="F486" s="12" t="str">
        <f t="shared" si="70"/>
        <v/>
      </c>
      <c r="G486" s="12" t="str">
        <f t="shared" si="71"/>
        <v/>
      </c>
      <c r="H486" s="12" t="str">
        <f t="shared" si="67"/>
        <v/>
      </c>
      <c r="I486" s="12" t="str">
        <f t="shared" si="72"/>
        <v/>
      </c>
      <c r="J486" s="12" t="str">
        <f t="shared" si="73"/>
        <v/>
      </c>
      <c r="K486" s="12" t="str">
        <f t="shared" si="74"/>
        <v/>
      </c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</row>
    <row r="487" spans="3:39" ht="17.100000000000001" customHeight="1" x14ac:dyDescent="0.3">
      <c r="C487" s="16" t="str">
        <f t="shared" si="68"/>
        <v/>
      </c>
      <c r="D487" s="7"/>
      <c r="E487" s="17" t="str">
        <f t="shared" si="69"/>
        <v/>
      </c>
      <c r="F487" s="18" t="str">
        <f t="shared" si="70"/>
        <v/>
      </c>
      <c r="G487" s="18" t="str">
        <f t="shared" si="71"/>
        <v/>
      </c>
      <c r="H487" s="18" t="str">
        <f t="shared" si="67"/>
        <v/>
      </c>
      <c r="I487" s="18" t="str">
        <f t="shared" si="72"/>
        <v/>
      </c>
      <c r="J487" s="18" t="str">
        <f t="shared" si="73"/>
        <v/>
      </c>
      <c r="K487" s="18" t="str">
        <f t="shared" si="74"/>
        <v/>
      </c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</row>
    <row r="488" spans="3:39" ht="17.100000000000001" customHeight="1" x14ac:dyDescent="0.3">
      <c r="C488" s="10" t="str">
        <f t="shared" si="68"/>
        <v/>
      </c>
      <c r="D488" s="7"/>
      <c r="E488" s="11" t="str">
        <f t="shared" si="69"/>
        <v/>
      </c>
      <c r="F488" s="12" t="str">
        <f t="shared" si="70"/>
        <v/>
      </c>
      <c r="G488" s="12" t="str">
        <f t="shared" si="71"/>
        <v/>
      </c>
      <c r="H488" s="12" t="str">
        <f t="shared" si="67"/>
        <v/>
      </c>
      <c r="I488" s="12" t="str">
        <f t="shared" si="72"/>
        <v/>
      </c>
      <c r="J488" s="12" t="str">
        <f t="shared" si="73"/>
        <v/>
      </c>
      <c r="K488" s="12" t="str">
        <f t="shared" si="74"/>
        <v/>
      </c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</row>
    <row r="489" spans="3:39" ht="17.100000000000001" customHeight="1" x14ac:dyDescent="0.3">
      <c r="C489" s="16" t="str">
        <f t="shared" si="68"/>
        <v/>
      </c>
      <c r="D489" s="7"/>
      <c r="E489" s="17" t="str">
        <f t="shared" si="69"/>
        <v/>
      </c>
      <c r="F489" s="18" t="str">
        <f t="shared" si="70"/>
        <v/>
      </c>
      <c r="G489" s="18" t="str">
        <f t="shared" si="71"/>
        <v/>
      </c>
      <c r="H489" s="18" t="str">
        <f t="shared" si="67"/>
        <v/>
      </c>
      <c r="I489" s="18" t="str">
        <f t="shared" si="72"/>
        <v/>
      </c>
      <c r="J489" s="18" t="str">
        <f t="shared" si="73"/>
        <v/>
      </c>
      <c r="K489" s="18" t="str">
        <f t="shared" si="74"/>
        <v/>
      </c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</row>
    <row r="490" spans="3:39" ht="17.100000000000001" customHeight="1" x14ac:dyDescent="0.3">
      <c r="C490" s="10" t="str">
        <f t="shared" si="68"/>
        <v/>
      </c>
      <c r="D490" s="7"/>
      <c r="E490" s="11" t="str">
        <f t="shared" si="69"/>
        <v/>
      </c>
      <c r="F490" s="12" t="str">
        <f t="shared" si="70"/>
        <v/>
      </c>
      <c r="G490" s="12" t="str">
        <f t="shared" si="71"/>
        <v/>
      </c>
      <c r="H490" s="12" t="str">
        <f t="shared" si="67"/>
        <v/>
      </c>
      <c r="I490" s="12" t="str">
        <f t="shared" si="72"/>
        <v/>
      </c>
      <c r="J490" s="12" t="str">
        <f t="shared" si="73"/>
        <v/>
      </c>
      <c r="K490" s="12" t="str">
        <f t="shared" si="74"/>
        <v/>
      </c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</row>
    <row r="491" spans="3:39" ht="17.100000000000001" customHeight="1" x14ac:dyDescent="0.3">
      <c r="C491" s="16" t="str">
        <f t="shared" si="68"/>
        <v/>
      </c>
      <c r="D491" s="7"/>
      <c r="E491" s="17" t="str">
        <f t="shared" si="69"/>
        <v/>
      </c>
      <c r="F491" s="18" t="str">
        <f t="shared" si="70"/>
        <v/>
      </c>
      <c r="G491" s="18" t="str">
        <f t="shared" si="71"/>
        <v/>
      </c>
      <c r="H491" s="18" t="str">
        <f t="shared" si="67"/>
        <v/>
      </c>
      <c r="I491" s="18" t="str">
        <f t="shared" si="72"/>
        <v/>
      </c>
      <c r="J491" s="18" t="str">
        <f t="shared" si="73"/>
        <v/>
      </c>
      <c r="K491" s="18" t="str">
        <f t="shared" si="74"/>
        <v/>
      </c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</row>
    <row r="492" spans="3:39" ht="17.100000000000001" customHeight="1" x14ac:dyDescent="0.3">
      <c r="C492" s="10" t="str">
        <f t="shared" si="68"/>
        <v/>
      </c>
      <c r="D492" s="7"/>
      <c r="E492" s="11" t="str">
        <f t="shared" si="69"/>
        <v/>
      </c>
      <c r="F492" s="12" t="str">
        <f t="shared" si="70"/>
        <v/>
      </c>
      <c r="G492" s="12" t="str">
        <f t="shared" si="71"/>
        <v/>
      </c>
      <c r="H492" s="12" t="str">
        <f t="shared" si="67"/>
        <v/>
      </c>
      <c r="I492" s="12" t="str">
        <f t="shared" si="72"/>
        <v/>
      </c>
      <c r="J492" s="12" t="str">
        <f t="shared" si="73"/>
        <v/>
      </c>
      <c r="K492" s="12" t="str">
        <f t="shared" si="74"/>
        <v/>
      </c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</row>
    <row r="493" spans="3:39" ht="17.100000000000001" customHeight="1" x14ac:dyDescent="0.3">
      <c r="C493" s="16" t="str">
        <f t="shared" si="68"/>
        <v/>
      </c>
      <c r="D493" s="7"/>
      <c r="E493" s="17" t="str">
        <f t="shared" si="69"/>
        <v/>
      </c>
      <c r="F493" s="18" t="str">
        <f t="shared" si="70"/>
        <v/>
      </c>
      <c r="G493" s="18" t="str">
        <f t="shared" si="71"/>
        <v/>
      </c>
      <c r="H493" s="18" t="str">
        <f t="shared" si="67"/>
        <v/>
      </c>
      <c r="I493" s="18" t="str">
        <f t="shared" si="72"/>
        <v/>
      </c>
      <c r="J493" s="18" t="str">
        <f t="shared" si="73"/>
        <v/>
      </c>
      <c r="K493" s="18" t="str">
        <f t="shared" si="74"/>
        <v/>
      </c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</row>
    <row r="494" spans="3:39" ht="17.100000000000001" customHeight="1" x14ac:dyDescent="0.3">
      <c r="C494" s="10" t="str">
        <f t="shared" si="68"/>
        <v/>
      </c>
      <c r="D494" s="7"/>
      <c r="E494" s="11" t="str">
        <f t="shared" si="69"/>
        <v/>
      </c>
      <c r="F494" s="12" t="str">
        <f t="shared" si="70"/>
        <v/>
      </c>
      <c r="G494" s="12" t="str">
        <f t="shared" si="71"/>
        <v/>
      </c>
      <c r="H494" s="12" t="str">
        <f t="shared" si="67"/>
        <v/>
      </c>
      <c r="I494" s="12" t="str">
        <f t="shared" si="72"/>
        <v/>
      </c>
      <c r="J494" s="12" t="str">
        <f t="shared" si="73"/>
        <v/>
      </c>
      <c r="K494" s="12" t="str">
        <f t="shared" si="74"/>
        <v/>
      </c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</row>
    <row r="495" spans="3:39" ht="17.100000000000001" customHeight="1" x14ac:dyDescent="0.3">
      <c r="C495" s="16" t="str">
        <f t="shared" si="68"/>
        <v/>
      </c>
      <c r="D495" s="7"/>
      <c r="E495" s="17" t="str">
        <f t="shared" si="69"/>
        <v/>
      </c>
      <c r="F495" s="18" t="str">
        <f t="shared" si="70"/>
        <v/>
      </c>
      <c r="G495" s="18" t="str">
        <f t="shared" si="71"/>
        <v/>
      </c>
      <c r="H495" s="18" t="str">
        <f t="shared" si="67"/>
        <v/>
      </c>
      <c r="I495" s="18" t="str">
        <f t="shared" si="72"/>
        <v/>
      </c>
      <c r="J495" s="18" t="str">
        <f t="shared" si="73"/>
        <v/>
      </c>
      <c r="K495" s="18" t="str">
        <f t="shared" si="74"/>
        <v/>
      </c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</row>
    <row r="496" spans="3:39" ht="17.100000000000001" customHeight="1" x14ac:dyDescent="0.3">
      <c r="C496" s="10" t="str">
        <f t="shared" si="68"/>
        <v/>
      </c>
      <c r="D496" s="7"/>
      <c r="E496" s="11" t="str">
        <f t="shared" si="69"/>
        <v/>
      </c>
      <c r="F496" s="12" t="str">
        <f t="shared" si="70"/>
        <v/>
      </c>
      <c r="G496" s="12" t="str">
        <f t="shared" si="71"/>
        <v/>
      </c>
      <c r="H496" s="12" t="str">
        <f t="shared" si="67"/>
        <v/>
      </c>
      <c r="I496" s="12" t="str">
        <f t="shared" si="72"/>
        <v/>
      </c>
      <c r="J496" s="12" t="str">
        <f t="shared" si="73"/>
        <v/>
      </c>
      <c r="K496" s="12" t="str">
        <f t="shared" si="74"/>
        <v/>
      </c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</row>
    <row r="497" spans="3:39" ht="17.100000000000001" customHeight="1" x14ac:dyDescent="0.3">
      <c r="C497" s="16" t="str">
        <f t="shared" si="68"/>
        <v/>
      </c>
      <c r="D497" s="7"/>
      <c r="E497" s="17" t="str">
        <f t="shared" si="69"/>
        <v/>
      </c>
      <c r="F497" s="18" t="str">
        <f t="shared" si="70"/>
        <v/>
      </c>
      <c r="G497" s="18" t="str">
        <f t="shared" si="71"/>
        <v/>
      </c>
      <c r="H497" s="18" t="str">
        <f t="shared" si="67"/>
        <v/>
      </c>
      <c r="I497" s="18" t="str">
        <f t="shared" si="72"/>
        <v/>
      </c>
      <c r="J497" s="18" t="str">
        <f t="shared" si="73"/>
        <v/>
      </c>
      <c r="K497" s="18" t="str">
        <f t="shared" si="74"/>
        <v/>
      </c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</row>
    <row r="498" spans="3:39" ht="17.100000000000001" customHeight="1" x14ac:dyDescent="0.3">
      <c r="C498" s="10" t="str">
        <f t="shared" si="68"/>
        <v/>
      </c>
      <c r="D498" s="7"/>
      <c r="E498" s="11" t="str">
        <f t="shared" si="69"/>
        <v/>
      </c>
      <c r="F498" s="12" t="str">
        <f t="shared" si="70"/>
        <v/>
      </c>
      <c r="G498" s="12" t="str">
        <f t="shared" si="71"/>
        <v/>
      </c>
      <c r="H498" s="12" t="str">
        <f t="shared" si="67"/>
        <v/>
      </c>
      <c r="I498" s="12" t="str">
        <f t="shared" si="72"/>
        <v/>
      </c>
      <c r="J498" s="12" t="str">
        <f t="shared" si="73"/>
        <v/>
      </c>
      <c r="K498" s="12" t="str">
        <f t="shared" si="74"/>
        <v/>
      </c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</row>
    <row r="499" spans="3:39" ht="17.100000000000001" customHeight="1" x14ac:dyDescent="0.3">
      <c r="C499" s="16" t="str">
        <f t="shared" si="68"/>
        <v/>
      </c>
      <c r="D499" s="7"/>
      <c r="E499" s="17" t="str">
        <f t="shared" si="69"/>
        <v/>
      </c>
      <c r="F499" s="18" t="str">
        <f t="shared" si="70"/>
        <v/>
      </c>
      <c r="G499" s="18" t="str">
        <f t="shared" si="71"/>
        <v/>
      </c>
      <c r="H499" s="18" t="str">
        <f t="shared" si="67"/>
        <v/>
      </c>
      <c r="I499" s="18" t="str">
        <f t="shared" si="72"/>
        <v/>
      </c>
      <c r="J499" s="18" t="str">
        <f t="shared" si="73"/>
        <v/>
      </c>
      <c r="K499" s="18" t="str">
        <f t="shared" si="74"/>
        <v/>
      </c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</row>
    <row r="500" spans="3:39" ht="17.100000000000001" customHeight="1" x14ac:dyDescent="0.3">
      <c r="C500" s="10" t="str">
        <f t="shared" si="68"/>
        <v/>
      </c>
      <c r="D500" s="7"/>
      <c r="E500" s="11" t="str">
        <f t="shared" si="69"/>
        <v/>
      </c>
      <c r="F500" s="12" t="str">
        <f t="shared" si="70"/>
        <v/>
      </c>
      <c r="G500" s="12" t="str">
        <f t="shared" si="71"/>
        <v/>
      </c>
      <c r="H500" s="12" t="str">
        <f t="shared" si="67"/>
        <v/>
      </c>
      <c r="I500" s="12" t="str">
        <f t="shared" si="72"/>
        <v/>
      </c>
      <c r="J500" s="12" t="str">
        <f t="shared" si="73"/>
        <v/>
      </c>
      <c r="K500" s="12" t="str">
        <f t="shared" si="74"/>
        <v/>
      </c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</row>
    <row r="501" spans="3:39" ht="17.100000000000001" customHeight="1" x14ac:dyDescent="0.3">
      <c r="C501" s="16" t="str">
        <f t="shared" si="68"/>
        <v/>
      </c>
      <c r="D501" s="7"/>
      <c r="E501" s="17" t="str">
        <f t="shared" si="69"/>
        <v/>
      </c>
      <c r="F501" s="18" t="str">
        <f t="shared" si="70"/>
        <v/>
      </c>
      <c r="G501" s="18" t="str">
        <f t="shared" si="71"/>
        <v/>
      </c>
      <c r="H501" s="18" t="str">
        <f t="shared" si="67"/>
        <v/>
      </c>
      <c r="I501" s="18" t="str">
        <f t="shared" si="72"/>
        <v/>
      </c>
      <c r="J501" s="18" t="str">
        <f t="shared" si="73"/>
        <v/>
      </c>
      <c r="K501" s="18" t="str">
        <f t="shared" si="74"/>
        <v/>
      </c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</row>
    <row r="502" spans="3:39" ht="17.100000000000001" customHeight="1" x14ac:dyDescent="0.3">
      <c r="C502" s="10" t="str">
        <f t="shared" si="68"/>
        <v/>
      </c>
      <c r="D502" s="7"/>
      <c r="E502" s="11" t="str">
        <f t="shared" si="69"/>
        <v/>
      </c>
      <c r="F502" s="12" t="str">
        <f t="shared" si="70"/>
        <v/>
      </c>
      <c r="G502" s="12" t="str">
        <f t="shared" si="71"/>
        <v/>
      </c>
      <c r="H502" s="12" t="str">
        <f t="shared" si="67"/>
        <v/>
      </c>
      <c r="I502" s="12" t="str">
        <f t="shared" si="72"/>
        <v/>
      </c>
      <c r="J502" s="12" t="str">
        <f t="shared" si="73"/>
        <v/>
      </c>
      <c r="K502" s="12" t="str">
        <f t="shared" si="74"/>
        <v/>
      </c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</row>
    <row r="503" spans="3:39" ht="17.100000000000001" customHeight="1" x14ac:dyDescent="0.3">
      <c r="C503" s="16" t="str">
        <f t="shared" si="68"/>
        <v/>
      </c>
      <c r="D503" s="7"/>
      <c r="E503" s="17" t="str">
        <f t="shared" si="69"/>
        <v/>
      </c>
      <c r="F503" s="18" t="str">
        <f t="shared" si="70"/>
        <v/>
      </c>
      <c r="G503" s="18" t="str">
        <f t="shared" si="71"/>
        <v/>
      </c>
      <c r="H503" s="18" t="str">
        <f t="shared" si="67"/>
        <v/>
      </c>
      <c r="I503" s="18" t="str">
        <f t="shared" si="72"/>
        <v/>
      </c>
      <c r="J503" s="18" t="str">
        <f t="shared" si="73"/>
        <v/>
      </c>
      <c r="K503" s="18" t="str">
        <f t="shared" si="74"/>
        <v/>
      </c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</row>
    <row r="504" spans="3:39" ht="17.100000000000001" customHeight="1" x14ac:dyDescent="0.3">
      <c r="C504" s="10" t="str">
        <f t="shared" si="68"/>
        <v/>
      </c>
      <c r="D504" s="7"/>
      <c r="E504" s="11" t="str">
        <f t="shared" si="69"/>
        <v/>
      </c>
      <c r="F504" s="12" t="str">
        <f t="shared" si="70"/>
        <v/>
      </c>
      <c r="G504" s="12" t="str">
        <f t="shared" si="71"/>
        <v/>
      </c>
      <c r="H504" s="12" t="str">
        <f t="shared" si="67"/>
        <v/>
      </c>
      <c r="I504" s="12" t="str">
        <f t="shared" si="72"/>
        <v/>
      </c>
      <c r="J504" s="12" t="str">
        <f t="shared" si="73"/>
        <v/>
      </c>
      <c r="K504" s="12" t="str">
        <f t="shared" si="74"/>
        <v/>
      </c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</row>
    <row r="505" spans="3:39" ht="17.100000000000001" customHeight="1" x14ac:dyDescent="0.3">
      <c r="C505" s="16" t="str">
        <f t="shared" si="68"/>
        <v/>
      </c>
      <c r="D505" s="7"/>
      <c r="E505" s="17" t="str">
        <f t="shared" si="69"/>
        <v/>
      </c>
      <c r="F505" s="18" t="str">
        <f t="shared" si="70"/>
        <v/>
      </c>
      <c r="G505" s="18" t="str">
        <f t="shared" si="71"/>
        <v/>
      </c>
      <c r="H505" s="18" t="str">
        <f t="shared" si="67"/>
        <v/>
      </c>
      <c r="I505" s="18" t="str">
        <f t="shared" si="72"/>
        <v/>
      </c>
      <c r="J505" s="18" t="str">
        <f t="shared" si="73"/>
        <v/>
      </c>
      <c r="K505" s="18" t="str">
        <f t="shared" si="74"/>
        <v/>
      </c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</row>
    <row r="506" spans="3:39" ht="16.5" customHeight="1" x14ac:dyDescent="0.3">
      <c r="C506" s="10" t="str">
        <f t="shared" si="68"/>
        <v/>
      </c>
      <c r="D506" s="7"/>
      <c r="E506" s="11" t="str">
        <f t="shared" si="69"/>
        <v/>
      </c>
      <c r="F506" s="12" t="str">
        <f t="shared" si="70"/>
        <v/>
      </c>
      <c r="G506" s="12" t="str">
        <f t="shared" si="71"/>
        <v/>
      </c>
      <c r="H506" s="12" t="str">
        <f t="shared" si="67"/>
        <v/>
      </c>
      <c r="I506" s="12" t="str">
        <f t="shared" si="72"/>
        <v/>
      </c>
      <c r="J506" s="12" t="str">
        <f t="shared" si="73"/>
        <v/>
      </c>
      <c r="K506" s="12" t="str">
        <f t="shared" si="74"/>
        <v/>
      </c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</row>
    <row r="507" spans="3:39" ht="17.100000000000001" customHeight="1" x14ac:dyDescent="0.3">
      <c r="C507" s="16" t="str">
        <f t="shared" si="68"/>
        <v/>
      </c>
      <c r="D507" s="7"/>
      <c r="E507" s="17" t="str">
        <f t="shared" si="69"/>
        <v/>
      </c>
      <c r="F507" s="18" t="str">
        <f t="shared" si="70"/>
        <v/>
      </c>
      <c r="G507" s="18" t="str">
        <f t="shared" si="71"/>
        <v/>
      </c>
      <c r="H507" s="18" t="str">
        <f t="shared" si="67"/>
        <v/>
      </c>
      <c r="I507" s="18" t="str">
        <f t="shared" si="72"/>
        <v/>
      </c>
      <c r="J507" s="18" t="str">
        <f t="shared" si="73"/>
        <v/>
      </c>
      <c r="K507" s="18" t="str">
        <f t="shared" si="74"/>
        <v/>
      </c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</row>
    <row r="508" spans="3:39" ht="17.100000000000001" customHeight="1" x14ac:dyDescent="0.3">
      <c r="C508" s="10" t="str">
        <f t="shared" si="68"/>
        <v/>
      </c>
      <c r="D508" s="7"/>
      <c r="E508" s="11" t="str">
        <f t="shared" si="69"/>
        <v/>
      </c>
      <c r="F508" s="12" t="str">
        <f t="shared" si="70"/>
        <v/>
      </c>
      <c r="G508" s="12" t="str">
        <f t="shared" si="71"/>
        <v/>
      </c>
      <c r="H508" s="12" t="str">
        <f t="shared" si="67"/>
        <v/>
      </c>
      <c r="I508" s="12" t="str">
        <f t="shared" si="72"/>
        <v/>
      </c>
      <c r="J508" s="12" t="str">
        <f t="shared" si="73"/>
        <v/>
      </c>
      <c r="K508" s="12" t="str">
        <f t="shared" si="74"/>
        <v/>
      </c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</row>
    <row r="509" spans="3:39" ht="17.100000000000001" customHeight="1" x14ac:dyDescent="0.3">
      <c r="C509" s="16" t="str">
        <f t="shared" si="68"/>
        <v/>
      </c>
      <c r="D509" s="7"/>
      <c r="E509" s="17" t="str">
        <f t="shared" si="69"/>
        <v/>
      </c>
      <c r="F509" s="18" t="str">
        <f t="shared" si="70"/>
        <v/>
      </c>
      <c r="G509" s="18" t="str">
        <f t="shared" si="71"/>
        <v/>
      </c>
      <c r="H509" s="18" t="str">
        <f t="shared" si="67"/>
        <v/>
      </c>
      <c r="I509" s="18" t="str">
        <f t="shared" si="72"/>
        <v/>
      </c>
      <c r="J509" s="18" t="str">
        <f t="shared" si="73"/>
        <v/>
      </c>
      <c r="K509" s="18" t="str">
        <f t="shared" si="74"/>
        <v/>
      </c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</row>
    <row r="510" spans="3:39" ht="17.100000000000001" customHeight="1" x14ac:dyDescent="0.3">
      <c r="C510" s="10" t="str">
        <f t="shared" si="68"/>
        <v/>
      </c>
      <c r="D510" s="7"/>
      <c r="E510" s="11" t="str">
        <f t="shared" si="69"/>
        <v/>
      </c>
      <c r="F510" s="12" t="str">
        <f t="shared" si="70"/>
        <v/>
      </c>
      <c r="G510" s="12" t="str">
        <f t="shared" si="71"/>
        <v/>
      </c>
      <c r="H510" s="12" t="str">
        <f t="shared" si="67"/>
        <v/>
      </c>
      <c r="I510" s="12" t="str">
        <f t="shared" si="72"/>
        <v/>
      </c>
      <c r="J510" s="12" t="str">
        <f t="shared" si="73"/>
        <v/>
      </c>
      <c r="K510" s="12" t="str">
        <f t="shared" si="74"/>
        <v/>
      </c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</row>
    <row r="511" spans="3:39" ht="17.100000000000001" customHeight="1" x14ac:dyDescent="0.3">
      <c r="C511" s="16" t="str">
        <f t="shared" si="68"/>
        <v/>
      </c>
      <c r="D511" s="7"/>
      <c r="E511" s="17" t="str">
        <f t="shared" si="69"/>
        <v/>
      </c>
      <c r="F511" s="18" t="str">
        <f t="shared" si="70"/>
        <v/>
      </c>
      <c r="G511" s="18" t="str">
        <f t="shared" si="71"/>
        <v/>
      </c>
      <c r="H511" s="18" t="str">
        <f t="shared" si="67"/>
        <v/>
      </c>
      <c r="I511" s="18" t="str">
        <f t="shared" si="72"/>
        <v/>
      </c>
      <c r="J511" s="18" t="str">
        <f t="shared" si="73"/>
        <v/>
      </c>
      <c r="K511" s="18" t="str">
        <f t="shared" si="74"/>
        <v/>
      </c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</row>
    <row r="512" spans="3:39" ht="17.100000000000001" customHeight="1" x14ac:dyDescent="0.3">
      <c r="C512" s="10" t="str">
        <f t="shared" si="68"/>
        <v/>
      </c>
      <c r="D512" s="7"/>
      <c r="E512" s="11" t="str">
        <f t="shared" si="69"/>
        <v/>
      </c>
      <c r="F512" s="12" t="str">
        <f t="shared" si="70"/>
        <v/>
      </c>
      <c r="G512" s="12" t="str">
        <f t="shared" si="71"/>
        <v/>
      </c>
      <c r="H512" s="12" t="str">
        <f t="shared" si="67"/>
        <v/>
      </c>
      <c r="I512" s="12" t="str">
        <f t="shared" si="72"/>
        <v/>
      </c>
      <c r="J512" s="12" t="str">
        <f t="shared" si="73"/>
        <v/>
      </c>
      <c r="K512" s="12" t="str">
        <f t="shared" si="74"/>
        <v/>
      </c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</row>
    <row r="513" spans="3:39" ht="17.100000000000001" customHeight="1" x14ac:dyDescent="0.3">
      <c r="C513" s="16" t="str">
        <f t="shared" si="68"/>
        <v/>
      </c>
      <c r="D513" s="7"/>
      <c r="E513" s="17" t="str">
        <f t="shared" si="69"/>
        <v/>
      </c>
      <c r="F513" s="18" t="str">
        <f t="shared" si="70"/>
        <v/>
      </c>
      <c r="G513" s="18" t="str">
        <f t="shared" si="71"/>
        <v/>
      </c>
      <c r="H513" s="18" t="str">
        <f t="shared" si="67"/>
        <v/>
      </c>
      <c r="I513" s="18" t="str">
        <f t="shared" si="72"/>
        <v/>
      </c>
      <c r="J513" s="18" t="str">
        <f t="shared" si="73"/>
        <v/>
      </c>
      <c r="K513" s="18" t="str">
        <f t="shared" si="74"/>
        <v/>
      </c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</row>
    <row r="514" spans="3:39" ht="21" customHeight="1" x14ac:dyDescent="0.3">
      <c r="C514" s="21" t="str">
        <f>IF(C512&gt;=$C$9*$C$13,"",C512+1)</f>
        <v/>
      </c>
      <c r="D514" s="8">
        <f>SUM(D26:D513)</f>
        <v>0</v>
      </c>
      <c r="E514" s="21"/>
      <c r="F514" s="21">
        <f>SUM(F26:F513)</f>
        <v>0</v>
      </c>
      <c r="G514" s="21">
        <f t="shared" ref="G514:H514" si="75">SUM(G26:G513)</f>
        <v>0</v>
      </c>
      <c r="H514" s="21">
        <f t="shared" si="75"/>
        <v>0</v>
      </c>
      <c r="I514" s="21"/>
      <c r="J514" s="21"/>
      <c r="K514" s="21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</row>
    <row r="515" spans="3:39" ht="17.100000000000001" customHeight="1" x14ac:dyDescent="0.3"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</row>
    <row r="516" spans="3:39" ht="17.100000000000001" customHeight="1" x14ac:dyDescent="0.3">
      <c r="F516" s="22"/>
      <c r="G516" s="22"/>
      <c r="H516" s="22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</row>
    <row r="517" spans="3:39" ht="17.100000000000001" customHeight="1" x14ac:dyDescent="0.3">
      <c r="G517" s="22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</row>
    <row r="518" spans="3:39" ht="17.100000000000001" customHeight="1" x14ac:dyDescent="0.3"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</row>
    <row r="519" spans="3:39" ht="17.100000000000001" customHeight="1" x14ac:dyDescent="0.3"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</row>
    <row r="520" spans="3:39" ht="17.100000000000001" customHeight="1" x14ac:dyDescent="0.3"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</row>
    <row r="521" spans="3:39" ht="17.100000000000001" customHeight="1" x14ac:dyDescent="0.3"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</row>
    <row r="522" spans="3:39" ht="17.100000000000001" customHeight="1" x14ac:dyDescent="0.3"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</row>
    <row r="523" spans="3:39" ht="17.100000000000001" customHeight="1" x14ac:dyDescent="0.3"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</row>
    <row r="524" spans="3:39" ht="17.100000000000001" customHeight="1" x14ac:dyDescent="0.3"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</row>
    <row r="525" spans="3:39" ht="17.100000000000001" customHeight="1" x14ac:dyDescent="0.3"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</row>
    <row r="526" spans="3:39" ht="17.100000000000001" customHeight="1" x14ac:dyDescent="0.3"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</row>
    <row r="527" spans="3:39" ht="17.100000000000001" customHeight="1" x14ac:dyDescent="0.3"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</row>
    <row r="528" spans="3:39" ht="17.100000000000001" customHeight="1" x14ac:dyDescent="0.3"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</row>
    <row r="529" spans="24:39" ht="17.100000000000001" customHeight="1" x14ac:dyDescent="0.3"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</row>
    <row r="530" spans="24:39" ht="17.100000000000001" customHeight="1" x14ac:dyDescent="0.3"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</row>
    <row r="531" spans="24:39" ht="17.100000000000001" customHeight="1" x14ac:dyDescent="0.3"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</row>
    <row r="532" spans="24:39" ht="17.100000000000001" customHeight="1" x14ac:dyDescent="0.3"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</row>
    <row r="533" spans="24:39" ht="17.100000000000001" customHeight="1" x14ac:dyDescent="0.3"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</row>
    <row r="534" spans="24:39" ht="17.100000000000001" customHeight="1" x14ac:dyDescent="0.3"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</row>
    <row r="535" spans="24:39" ht="17.100000000000001" customHeight="1" x14ac:dyDescent="0.3"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</row>
    <row r="536" spans="24:39" ht="17.100000000000001" customHeight="1" x14ac:dyDescent="0.3"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</row>
    <row r="537" spans="24:39" ht="17.100000000000001" customHeight="1" x14ac:dyDescent="0.3"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</row>
  </sheetData>
  <sheetProtection algorithmName="SHA-512" hashValue="c+noj/dBVubzAZ1QZfnu2XRhw1RfuwmmWIKxRs1dmSzUIxmvY5OJ9JeetE/Q8gLR8IYBtF6BjEzAta7yva+AKQ==" saltValue="9RVqDCwIMno8SyP1JEzz2Q==" spinCount="100000" sheet="1" objects="1" scenarios="1"/>
  <mergeCells count="5">
    <mergeCell ref="B1:F1"/>
    <mergeCell ref="G5:H5"/>
    <mergeCell ref="G7:H7"/>
    <mergeCell ref="G9:H9"/>
    <mergeCell ref="C23:K23"/>
  </mergeCells>
  <conditionalFormatting sqref="F26:F514">
    <cfRule type="cellIs" dxfId="2" priority="4" operator="lessThan">
      <formula>0</formula>
    </cfRule>
  </conditionalFormatting>
  <conditionalFormatting sqref="G26:H513">
    <cfRule type="cellIs" dxfId="1" priority="2" operator="lessThan">
      <formula>0</formula>
    </cfRule>
  </conditionalFormatting>
  <conditionalFormatting sqref="J26:K513">
    <cfRule type="cellIs" dxfId="0" priority="1" operator="lessThan">
      <formula>0</formula>
    </cfRule>
  </conditionalFormatting>
  <dataValidations count="4">
    <dataValidation type="list" allowBlank="1" showInputMessage="1" showErrorMessage="1" errorTitle="Valor Inválido" error="Seleccione un elemento de la lista" sqref="C11" xr:uid="{BC060ABC-2F9D-4363-8942-9F1E1A58A951}">
      <formula1>Frecuencia</formula1>
    </dataValidation>
    <dataValidation allowBlank="1" showInputMessage="1" showErrorMessage="1" errorTitle="Valor Inválido" error="El valor debe estar entre 1 y 30" sqref="C9 C17" xr:uid="{0964FED5-93CB-4BCA-ADD5-575F8F71090B}"/>
    <dataValidation type="list" allowBlank="1" showInputMessage="1" showErrorMessage="1" sqref="C15" xr:uid="{D02410E6-150C-4A54-AB21-291A30A0E03C}">
      <formula1>Gracia</formula1>
    </dataValidation>
    <dataValidation allowBlank="1" showInputMessage="1" showErrorMessage="1" errorTitle="Monto Inválido" error="El monto del adelanto de capital no pude ser mayor al saldo actual." sqref="D25:D514" xr:uid="{669C67D0-4CA1-4872-AC42-9DEA3892630D}"/>
  </dataValidations>
  <pageMargins left="0.70866141732283472" right="0.70866141732283472" top="0.74803149606299213" bottom="0.74803149606299213" header="0.31496062992125984" footer="0.31496062992125984"/>
  <pageSetup scale="6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F10"/>
  <sheetViews>
    <sheetView workbookViewId="0">
      <selection activeCell="F4" sqref="F4:F6"/>
    </sheetView>
  </sheetViews>
  <sheetFormatPr baseColWidth="10" defaultRowHeight="14.4" x14ac:dyDescent="0.3"/>
  <sheetData>
    <row r="4" spans="2:6" x14ac:dyDescent="0.3">
      <c r="B4" t="s">
        <v>7</v>
      </c>
      <c r="D4" s="1" t="s">
        <v>28</v>
      </c>
      <c r="F4" s="1" t="s">
        <v>36</v>
      </c>
    </row>
    <row r="5" spans="2:6" x14ac:dyDescent="0.3">
      <c r="B5">
        <v>1</v>
      </c>
      <c r="D5" s="2" t="s">
        <v>29</v>
      </c>
      <c r="F5" s="2" t="s">
        <v>37</v>
      </c>
    </row>
    <row r="6" spans="2:6" x14ac:dyDescent="0.3">
      <c r="B6">
        <v>2</v>
      </c>
      <c r="D6" s="2" t="s">
        <v>30</v>
      </c>
      <c r="F6" s="2" t="s">
        <v>38</v>
      </c>
    </row>
    <row r="7" spans="2:6" x14ac:dyDescent="0.3">
      <c r="B7">
        <v>3</v>
      </c>
      <c r="D7" s="2" t="s">
        <v>31</v>
      </c>
    </row>
    <row r="8" spans="2:6" x14ac:dyDescent="0.3">
      <c r="B8">
        <v>4</v>
      </c>
      <c r="D8" s="2" t="s">
        <v>32</v>
      </c>
    </row>
    <row r="9" spans="2:6" x14ac:dyDescent="0.3">
      <c r="B9">
        <v>6</v>
      </c>
      <c r="D9" s="2" t="s">
        <v>33</v>
      </c>
    </row>
    <row r="10" spans="2:6" x14ac:dyDescent="0.3">
      <c r="B10">
        <v>12</v>
      </c>
      <c r="D10" s="2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Método Francés </vt:lpstr>
      <vt:lpstr>Lista</vt:lpstr>
      <vt:lpstr>'Método Francés '!Área_de_impresión</vt:lpstr>
      <vt:lpstr>Frecuencia</vt:lpstr>
      <vt:lpstr>Gracia</vt:lpstr>
      <vt:lpstr>Períodos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Uribe</dc:creator>
  <cp:lastModifiedBy>Tomas Uribe</cp:lastModifiedBy>
  <cp:lastPrinted>2017-02-03T15:00:56Z</cp:lastPrinted>
  <dcterms:created xsi:type="dcterms:W3CDTF">2014-04-26T22:46:52Z</dcterms:created>
  <dcterms:modified xsi:type="dcterms:W3CDTF">2024-07-25T00:04:15Z</dcterms:modified>
</cp:coreProperties>
</file>